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AB9BA735-E3FE-4168-AC63-56F6EFB1AD0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0ºC CSE" sheetId="178" r:id="rId1"/>
  </sheets>
  <definedNames>
    <definedName name="_xlnm.Print_Area" localSheetId="0">'10ºC CSE'!$A$1:$Y$21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178" l="1"/>
  <c r="J20" i="178"/>
  <c r="X20" i="178" s="1"/>
  <c r="Y20" i="178" s="1"/>
  <c r="W19" i="178"/>
  <c r="J19" i="178"/>
  <c r="X19" i="178" s="1"/>
  <c r="Y19" i="178" s="1"/>
  <c r="W18" i="178"/>
  <c r="J18" i="178"/>
  <c r="X18" i="178" s="1"/>
  <c r="Y18" i="178" s="1"/>
  <c r="W17" i="178"/>
  <c r="J17" i="178"/>
  <c r="X17" i="178" s="1"/>
  <c r="Y17" i="178" s="1"/>
  <c r="W16" i="178"/>
  <c r="J16" i="178"/>
  <c r="X16" i="178" s="1"/>
  <c r="Y16" i="178" s="1"/>
  <c r="W15" i="178"/>
  <c r="J15" i="178"/>
  <c r="X15" i="178" s="1"/>
  <c r="Y15" i="178" s="1"/>
  <c r="W14" i="178"/>
  <c r="J14" i="178"/>
  <c r="X14" i="178" s="1"/>
  <c r="Y14" i="178" s="1"/>
  <c r="W13" i="178"/>
  <c r="J13" i="178"/>
  <c r="X13" i="178" s="1"/>
  <c r="Y13" i="178" s="1"/>
  <c r="W12" i="178"/>
  <c r="J12" i="178"/>
  <c r="X12" i="178" s="1"/>
  <c r="Y12" i="178" s="1"/>
  <c r="W11" i="178"/>
  <c r="J11" i="178"/>
  <c r="X11" i="178" s="1"/>
  <c r="Y11" i="178" s="1"/>
  <c r="W10" i="178"/>
  <c r="J10" i="178"/>
  <c r="X10" i="178" s="1"/>
  <c r="Y10" i="178" s="1"/>
  <c r="W9" i="178"/>
  <c r="J9" i="178"/>
  <c r="X9" i="178" s="1"/>
  <c r="Y9" i="178" s="1"/>
  <c r="W8" i="178"/>
  <c r="J8" i="178"/>
  <c r="X8" i="178" s="1"/>
  <c r="Y8" i="178" s="1"/>
  <c r="W7" i="178"/>
  <c r="J7" i="178"/>
  <c r="X7" i="178" s="1"/>
  <c r="Y7" i="178" s="1"/>
  <c r="W6" i="178"/>
  <c r="J6" i="178"/>
  <c r="X6" i="178" s="1"/>
  <c r="Y6" i="178" s="1"/>
  <c r="W5" i="178"/>
  <c r="J5" i="178"/>
  <c r="X5" i="178" s="1"/>
  <c r="Y5" i="178" s="1"/>
  <c r="J4" i="17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EA799D55-74B7-4965-A6CC-8DAD80249C3C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4BED1F9D-63A1-418A-B25D-9B7BE4BF10D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076F7381-0F8F-418B-922B-271708F2FBA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1DA1E55D-05C5-4A69-91CD-D16406C7832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5F50EAF0-9DDE-44E9-B709-08A21819B9C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4861E325-8BBF-4357-84DA-99C5277F7262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35BADEDA-E091-4700-8317-27F94305DBD8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840C428E-DDAB-4179-BD09-2407A949D534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3AF7A873-1F5F-418F-8BF7-1C233329687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CB137E19-FF23-4888-8540-1E41486BF2E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F8271D0F-C065-43E1-AD06-532EE6332B9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9EF5B06B-9358-4954-A24F-5FA47B4690A7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B852BB38-BB84-430B-B6F7-B6EB636FF1DC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B4143366-8AAA-4A49-88C1-DB49BBA57621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8A7B6398-1C8F-41EB-A9AE-A3CC0BF3DABB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53A13395-16B5-474F-BF50-06D16FF44B93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D11046FC-45DB-474B-B92F-167B8E32AA82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2F2A1C5C-24D5-464F-9782-7B77DE8A4EA8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D443046D-F01E-41D3-A4CF-1BEFBE9F5684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063FF6B4-22F4-445F-BCC6-20166181578A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EDC48888-6887-4C6C-BEE0-42A1C23FB3EA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2C28AF45-C5D6-476B-8D5F-9F71FA139573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<sst xmlns="http://schemas.openxmlformats.org/spreadsheetml/2006/main" count="70" uniqueCount="56">
  <si>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</si>
  <si>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</si>
  <si>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</si>
  <si>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</si>
  <si>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</si>
  <si>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</si>
  <si>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</si>
  <si>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</si>
  <si>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</si>
  <si>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</si>
  <si>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</si>
  <si>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</si>
  <si>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</si>
  <si>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</si>
  <si>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</si>
  <si>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</si>
  <si>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</si>
  <si>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</si>
  <si>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</si>
  <si>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</si>
  <si>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</si>
  <si>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</si>
  <si>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</si>
  <si>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</si>
  <si>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</si>
  <si>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</si>
  <si>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024-2019</t>
  </si>
  <si>
    <t>048-2019</t>
  </si>
  <si>
    <t>Leonor dos Santos de Almeida e Paiva</t>
  </si>
  <si>
    <t>073-2015</t>
  </si>
  <si>
    <t>Rodrigo André Pereira de Almeida</t>
  </si>
  <si>
    <t>091-2019</t>
  </si>
  <si>
    <t>Afonso Lima Martins</t>
  </si>
  <si>
    <t>101-2019</t>
  </si>
  <si>
    <t>Madalena Ouro Vieira Sardinha</t>
  </si>
  <si>
    <t>109-2019</t>
  </si>
  <si>
    <t>Nuno Martim Tavares Mendes</t>
  </si>
  <si>
    <t>180-2019</t>
  </si>
  <si>
    <t>João Ferreira Pinto Mariz Fernandes</t>
  </si>
  <si>
    <t>245-2017</t>
  </si>
  <si>
    <t>Rafael Faritas Morais</t>
  </si>
  <si>
    <t>321-2015</t>
  </si>
  <si>
    <t xml:space="preserve">Rodrigo Gonçalves do Carmo Costa dos Reis </t>
  </si>
  <si>
    <t>390-2015</t>
  </si>
  <si>
    <t>Martim Dinis Gaspar Lavrador Santos</t>
  </si>
  <si>
    <t>406-2018</t>
  </si>
  <si>
    <t>Carlos Augusto Faro Galvão de Melo</t>
  </si>
  <si>
    <t>498-2019</t>
  </si>
  <si>
    <t>Ana Luísa da Silva Santiago Felgueiras e Sousa</t>
  </si>
  <si>
    <t>673-2022</t>
  </si>
  <si>
    <t>João Pedro Martins dos Santos</t>
  </si>
  <si>
    <t>Beatriz Conceição Azenha</t>
  </si>
  <si>
    <t>162-2019</t>
  </si>
  <si>
    <t>Luana Silva João</t>
  </si>
  <si>
    <t>BOM</t>
  </si>
  <si>
    <t>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</si>
</sst>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7" borderId="57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10" borderId="53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9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1" xfId="0" applyNumberForma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50" xfId="0" applyFont="1" applyFill="1" applyBorder="1" applyAlignment="1" applyProtection="1">
      <alignment horizontal="center"/>
      <protection locked="0"/>
    </xf>
    <xf numFmtId="2" fontId="6" fillId="5" borderId="63" xfId="0" applyNumberFormat="1" applyFont="1" applyFill="1" applyBorder="1" applyAlignment="1">
      <alignment horizontal="center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0" fillId="0" borderId="66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0" borderId="80" xfId="0" applyFont="1" applyBorder="1" applyAlignment="1" applyProtection="1">
      <alignment horizontal="center"/>
      <protection locked="0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6" fillId="10" borderId="8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172BA-8F7E-400E-8EA7-BFDE746B3D75}">
  <sheetPr>
    <pageSetUpPr fitToPage="1"/>
  </sheetPr>
  <dimension ref="A1:Z21"/>
  <sheetViews>
    <sheetView tabSelected="1" view="pageBreakPreview" topLeftCell="D1" zoomScale="50" zoomScaleNormal="50" zoomScaleSheetLayoutView="50" workbookViewId="0">
      <selection activeCell="Z5" sqref="Z5:Z18"/>
    </sheetView>
  </sheetViews>
  <sheetFormatPr defaultColWidth="15.33203125" defaultRowHeight="14.4" x14ac:dyDescent="0.3"/>
  <cols>
    <col min="1" max="1" width="17" style="1" customWidth="1"/>
    <col min="2" max="2" width="60.66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5"/>
      <c r="B1" s="66"/>
      <c r="C1" s="71" t="s">
        <v>0</v>
      </c>
      <c r="D1" s="72"/>
      <c r="E1" s="72"/>
      <c r="F1" s="72"/>
      <c r="G1" s="72"/>
      <c r="H1" s="72"/>
      <c r="I1" s="72"/>
      <c r="J1" s="73"/>
      <c r="K1" s="77" t="s">
        <v>1</v>
      </c>
      <c r="L1" s="80" t="s">
        <v>2</v>
      </c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 t="s">
        <v>3</v>
      </c>
      <c r="Y1" s="84"/>
    </row>
    <row r="2" spans="1:26" ht="15.75" customHeight="1" thickBot="1" x14ac:dyDescent="0.35">
      <c r="A2" s="67"/>
      <c r="B2" s="68"/>
      <c r="C2" s="74"/>
      <c r="D2" s="75"/>
      <c r="E2" s="75"/>
      <c r="F2" s="75"/>
      <c r="G2" s="75"/>
      <c r="H2" s="75"/>
      <c r="I2" s="75"/>
      <c r="J2" s="76"/>
      <c r="K2" s="78"/>
      <c r="L2" s="102" t="s">
        <v>4</v>
      </c>
      <c r="M2" s="104" t="s">
        <v>5</v>
      </c>
      <c r="N2" s="104" t="s">
        <v>6</v>
      </c>
      <c r="O2" s="97" t="s">
        <v>7</v>
      </c>
      <c r="P2" s="104" t="s">
        <v>8</v>
      </c>
      <c r="Q2" s="89" t="s">
        <v>9</v>
      </c>
      <c r="R2" s="89" t="s">
        <v>10</v>
      </c>
      <c r="S2" s="91" t="s">
        <v>11</v>
      </c>
      <c r="T2" s="92"/>
      <c r="U2" s="95" t="s">
        <v>12</v>
      </c>
      <c r="V2" s="96"/>
      <c r="W2" s="99" t="s">
        <v>13</v>
      </c>
      <c r="X2" s="85"/>
      <c r="Y2" s="86"/>
    </row>
    <row r="3" spans="1:26" s="3" customFormat="1" ht="42.75" customHeight="1" thickBot="1" x14ac:dyDescent="0.35">
      <c r="A3" s="69"/>
      <c r="B3" s="70"/>
      <c r="C3" s="37" t="s">
        <v>14</v>
      </c>
      <c r="D3" s="38" t="s">
        <v>15</v>
      </c>
      <c r="E3" s="38" t="s">
        <v>16</v>
      </c>
      <c r="F3" s="38" t="s">
        <v>17</v>
      </c>
      <c r="G3" s="38" t="s">
        <v>18</v>
      </c>
      <c r="H3" s="38" t="s">
        <v>19</v>
      </c>
      <c r="I3" s="38" t="s">
        <v>20</v>
      </c>
      <c r="J3" s="39" t="s">
        <v>21</v>
      </c>
      <c r="K3" s="79"/>
      <c r="L3" s="103"/>
      <c r="M3" s="105"/>
      <c r="N3" s="105"/>
      <c r="O3" s="106"/>
      <c r="P3" s="105"/>
      <c r="Q3" s="90"/>
      <c r="R3" s="90"/>
      <c r="S3" s="93"/>
      <c r="T3" s="94"/>
      <c r="U3" s="97"/>
      <c r="V3" s="98"/>
      <c r="W3" s="100"/>
      <c r="X3" s="85"/>
      <c r="Y3" s="86"/>
    </row>
    <row r="4" spans="1:26" s="2" customFormat="1" ht="24.9" customHeight="1" thickTop="1" thickBot="1" x14ac:dyDescent="0.45">
      <c r="A4" s="4" t="s">
        <v>22</v>
      </c>
      <c r="B4" s="5" t="s">
        <v>23</v>
      </c>
      <c r="C4" s="40">
        <v>5</v>
      </c>
      <c r="D4" s="41">
        <v>5</v>
      </c>
      <c r="E4" s="41">
        <v>5</v>
      </c>
      <c r="F4" s="41">
        <v>5</v>
      </c>
      <c r="G4" s="41">
        <v>5</v>
      </c>
      <c r="H4" s="41">
        <v>5</v>
      </c>
      <c r="I4" s="41">
        <v>5</v>
      </c>
      <c r="J4" s="42">
        <f>(AVERAGE(C4:I4))*6/5</f>
        <v>6</v>
      </c>
      <c r="K4" s="43">
        <v>2</v>
      </c>
      <c r="L4" s="27">
        <v>1</v>
      </c>
      <c r="M4" s="28">
        <v>2</v>
      </c>
      <c r="N4" s="29">
        <v>5</v>
      </c>
      <c r="O4" s="28">
        <v>4</v>
      </c>
      <c r="P4" s="29">
        <v>3</v>
      </c>
      <c r="Q4" s="28">
        <v>-1</v>
      </c>
      <c r="R4" s="30">
        <v>-3</v>
      </c>
      <c r="S4" s="52" t="s">
        <v>24</v>
      </c>
      <c r="T4" s="53" t="s">
        <v>25</v>
      </c>
      <c r="U4" s="51" t="s">
        <v>24</v>
      </c>
      <c r="V4" s="31" t="s">
        <v>25</v>
      </c>
      <c r="W4" s="101"/>
      <c r="X4" s="87"/>
      <c r="Y4" s="88"/>
    </row>
    <row r="5" spans="1:26" ht="24.9" customHeight="1" thickTop="1" x14ac:dyDescent="0.35">
      <c r="A5" s="7" t="s">
        <v>27</v>
      </c>
      <c r="B5" s="44" t="s">
        <v>28</v>
      </c>
      <c r="C5" s="45">
        <v>4</v>
      </c>
      <c r="D5" s="45">
        <v>4</v>
      </c>
      <c r="E5" s="45">
        <v>4</v>
      </c>
      <c r="F5" s="45">
        <v>4</v>
      </c>
      <c r="G5" s="45">
        <v>4</v>
      </c>
      <c r="H5" s="45">
        <v>4</v>
      </c>
      <c r="I5" s="45">
        <v>4</v>
      </c>
      <c r="J5" s="19">
        <f t="shared" ref="J5:J20" si="0">(AVERAGE(C5:I5))*6/5</f>
        <v>4.8</v>
      </c>
      <c r="K5" s="47">
        <v>2</v>
      </c>
      <c r="L5" s="18"/>
      <c r="M5" s="13"/>
      <c r="N5" s="18"/>
      <c r="O5" s="13"/>
      <c r="P5" s="18"/>
      <c r="Q5" s="13"/>
      <c r="R5" s="49"/>
      <c r="S5" s="54"/>
      <c r="T5" s="55"/>
      <c r="U5" s="54"/>
      <c r="V5" s="55"/>
      <c r="W5" s="62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16.8</v>
      </c>
      <c r="Y5" s="33" t="str">
        <f>+IF(X5&lt;5,"MAU",IF(X5&lt;10,"MEDIOCRE",IF(X5&lt;14,"SUFICIENTE",IF(X5&lt;18,"BOM",IF(X5&lt;=20,"MUITO BOM")))))</f>
        <v>BOM</v>
      </c>
      <c r="Z5" s="1" t="s">
        <v>54</v>
      </c>
    </row>
    <row r="6" spans="1:26" ht="24.9" customHeight="1" x14ac:dyDescent="0.35">
      <c r="A6" s="8" t="s">
        <v>29</v>
      </c>
      <c r="B6" s="15" t="s">
        <v>30</v>
      </c>
      <c r="C6" s="45">
        <v>4</v>
      </c>
      <c r="D6" s="45">
        <v>4</v>
      </c>
      <c r="E6" s="45">
        <v>4</v>
      </c>
      <c r="F6" s="45">
        <v>4</v>
      </c>
      <c r="G6" s="45">
        <v>4</v>
      </c>
      <c r="H6" s="45">
        <v>4</v>
      </c>
      <c r="I6" s="45">
        <v>4</v>
      </c>
      <c r="J6" s="22">
        <f t="shared" si="0"/>
        <v>4.8</v>
      </c>
      <c r="K6" s="21">
        <v>1</v>
      </c>
      <c r="L6" s="11"/>
      <c r="M6" s="17"/>
      <c r="N6" s="11"/>
      <c r="O6" s="17"/>
      <c r="P6" s="11"/>
      <c r="Q6" s="17"/>
      <c r="R6" s="15"/>
      <c r="S6" s="58"/>
      <c r="T6" s="59"/>
      <c r="U6" s="56"/>
      <c r="V6" s="57"/>
      <c r="W6" s="63">
        <f t="shared" ref="W6:W20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4">
        <f t="shared" ref="X6:X20" si="2">J6+K6+W6</f>
        <v>15.8</v>
      </c>
      <c r="Y6" s="35" t="str">
        <f>+IF(X6&lt;5,"MAU",IF(X6&lt;10,"MEDIOCRE",IF(X6&lt;14,"SUFICIENTE",IF(X6&lt;18,"BOM",IF(X6&lt;=20,"MUITO BOM")))))</f>
        <v>BOM</v>
      </c>
      <c r="Z6" s="1" t="s">
        <v>54</v>
      </c>
    </row>
    <row r="7" spans="1:26" ht="24.9" customHeight="1" x14ac:dyDescent="0.35">
      <c r="A7" s="10" t="s">
        <v>31</v>
      </c>
      <c r="B7" s="14" t="s">
        <v>32</v>
      </c>
      <c r="C7" s="45">
        <v>4</v>
      </c>
      <c r="D7" s="45">
        <v>4</v>
      </c>
      <c r="E7" s="45">
        <v>4</v>
      </c>
      <c r="F7" s="45">
        <v>4</v>
      </c>
      <c r="G7" s="45">
        <v>4</v>
      </c>
      <c r="H7" s="45">
        <v>4</v>
      </c>
      <c r="I7" s="45">
        <v>4</v>
      </c>
      <c r="J7" s="20">
        <f t="shared" si="0"/>
        <v>4.8</v>
      </c>
      <c r="K7" s="21">
        <v>2</v>
      </c>
      <c r="L7" s="10"/>
      <c r="M7" s="9"/>
      <c r="N7" s="10"/>
      <c r="O7" s="9"/>
      <c r="P7" s="10"/>
      <c r="Q7" s="9"/>
      <c r="R7" s="14"/>
      <c r="S7" s="58"/>
      <c r="T7" s="59"/>
      <c r="U7" s="58"/>
      <c r="V7" s="59"/>
      <c r="W7" s="63">
        <f t="shared" si="1"/>
        <v>10</v>
      </c>
      <c r="X7" s="34">
        <f t="shared" si="2"/>
        <v>16.8</v>
      </c>
      <c r="Y7" s="35" t="str">
        <f t="shared" ref="Y7:Y9" si="3">+IF(X7&lt;5,"MAU",IF(X7&lt;10,"MEDIOCRE",IF(X7&lt;14,"SUFICIENTE",IF(X7&lt;18,"BOM",IF(X7&lt;=20,"MUITO BOM")))))</f>
        <v>BOM</v>
      </c>
      <c r="Z7" s="1" t="s">
        <v>54</v>
      </c>
    </row>
    <row r="8" spans="1:26" ht="24.9" customHeight="1" x14ac:dyDescent="0.35">
      <c r="A8" s="11" t="s">
        <v>33</v>
      </c>
      <c r="B8" s="15" t="s">
        <v>34</v>
      </c>
      <c r="C8" s="46">
        <v>4</v>
      </c>
      <c r="D8" s="9">
        <v>4</v>
      </c>
      <c r="E8" s="9">
        <v>4</v>
      </c>
      <c r="F8" s="9">
        <v>4</v>
      </c>
      <c r="G8" s="9">
        <v>4</v>
      </c>
      <c r="H8" s="9">
        <v>2</v>
      </c>
      <c r="I8" s="9">
        <v>4</v>
      </c>
      <c r="J8" s="19">
        <f t="shared" si="0"/>
        <v>4.4571428571428573</v>
      </c>
      <c r="K8" s="21">
        <v>0</v>
      </c>
      <c r="L8" s="11"/>
      <c r="M8" s="17"/>
      <c r="N8" s="11"/>
      <c r="O8" s="17"/>
      <c r="P8" s="11"/>
      <c r="Q8" s="17"/>
      <c r="R8" s="15"/>
      <c r="S8" s="58"/>
      <c r="T8" s="59"/>
      <c r="U8" s="56"/>
      <c r="V8" s="57"/>
      <c r="W8" s="63">
        <f t="shared" si="1"/>
        <v>10</v>
      </c>
      <c r="X8" s="34">
        <f t="shared" si="2"/>
        <v>14.457142857142857</v>
      </c>
      <c r="Y8" s="35" t="str">
        <f t="shared" si="3"/>
        <v>BOM</v>
      </c>
      <c r="Z8" s="1" t="s">
        <v>54</v>
      </c>
    </row>
    <row r="9" spans="1:26" ht="24.9" customHeight="1" x14ac:dyDescent="0.35">
      <c r="A9" s="10" t="s">
        <v>35</v>
      </c>
      <c r="B9" s="14" t="s">
        <v>36</v>
      </c>
      <c r="C9" s="46">
        <v>2</v>
      </c>
      <c r="D9" s="9">
        <v>2</v>
      </c>
      <c r="E9" s="9">
        <v>2</v>
      </c>
      <c r="F9" s="9">
        <v>1</v>
      </c>
      <c r="G9" s="9">
        <v>1</v>
      </c>
      <c r="H9" s="9">
        <v>1</v>
      </c>
      <c r="I9" s="9">
        <v>1</v>
      </c>
      <c r="J9" s="20">
        <f t="shared" si="0"/>
        <v>1.7142857142857142</v>
      </c>
      <c r="K9" s="21">
        <v>2</v>
      </c>
      <c r="L9" s="10"/>
      <c r="M9" s="9"/>
      <c r="N9" s="10"/>
      <c r="O9" s="9"/>
      <c r="P9" s="10"/>
      <c r="Q9" s="9"/>
      <c r="R9" s="14"/>
      <c r="S9" s="58"/>
      <c r="T9" s="59"/>
      <c r="U9" s="58"/>
      <c r="V9" s="59"/>
      <c r="W9" s="63">
        <f t="shared" si="1"/>
        <v>10</v>
      </c>
      <c r="X9" s="34">
        <f t="shared" si="2"/>
        <v>13.714285714285715</v>
      </c>
      <c r="Y9" s="35" t="str">
        <f t="shared" si="3"/>
        <v>SUFICIENTE</v>
      </c>
      <c r="Z9" s="1" t="s">
        <v>55</v>
      </c>
    </row>
    <row r="10" spans="1:26" ht="24.9" customHeight="1" x14ac:dyDescent="0.35">
      <c r="A10" s="10" t="s">
        <v>37</v>
      </c>
      <c r="B10" s="14" t="s">
        <v>38</v>
      </c>
      <c r="C10" s="46">
        <v>4</v>
      </c>
      <c r="D10" s="46">
        <v>4</v>
      </c>
      <c r="E10" s="46">
        <v>4</v>
      </c>
      <c r="F10" s="46">
        <v>4</v>
      </c>
      <c r="G10" s="46">
        <v>4</v>
      </c>
      <c r="H10" s="46">
        <v>4</v>
      </c>
      <c r="I10" s="46">
        <v>4</v>
      </c>
      <c r="J10" s="19">
        <f t="shared" si="0"/>
        <v>4.8</v>
      </c>
      <c r="K10" s="21">
        <v>2</v>
      </c>
      <c r="L10" s="11"/>
      <c r="M10" s="17"/>
      <c r="N10" s="11"/>
      <c r="O10" s="17"/>
      <c r="P10" s="11"/>
      <c r="Q10" s="17"/>
      <c r="R10" s="15"/>
      <c r="S10" s="58"/>
      <c r="T10" s="59"/>
      <c r="U10" s="56"/>
      <c r="V10" s="57"/>
      <c r="W10" s="63">
        <f t="shared" si="1"/>
        <v>10</v>
      </c>
      <c r="X10" s="34">
        <f t="shared" si="2"/>
        <v>16.8</v>
      </c>
      <c r="Y10" s="35" t="str">
        <f>+IF(X10&lt;5,"MAU",IF(X10&lt;10,"MEDIOCRE",IF(X10&lt;14,"SUFICIENTE",IF(X10&lt;18,"BOM",IF(X10&lt;=20,"MUITO BOM")))))</f>
        <v>BOM</v>
      </c>
      <c r="Z10" s="1" t="s">
        <v>54</v>
      </c>
    </row>
    <row r="11" spans="1:26" ht="24.9" customHeight="1" x14ac:dyDescent="0.35">
      <c r="A11" s="10" t="s">
        <v>39</v>
      </c>
      <c r="B11" s="14" t="s">
        <v>40</v>
      </c>
      <c r="C11" s="46">
        <v>4</v>
      </c>
      <c r="D11" s="46">
        <v>4</v>
      </c>
      <c r="E11" s="46">
        <v>4</v>
      </c>
      <c r="F11" s="46">
        <v>4</v>
      </c>
      <c r="G11" s="46">
        <v>4</v>
      </c>
      <c r="H11" s="46">
        <v>4</v>
      </c>
      <c r="I11" s="46">
        <v>4</v>
      </c>
      <c r="J11" s="20">
        <f t="shared" si="0"/>
        <v>4.8</v>
      </c>
      <c r="K11" s="21">
        <v>2</v>
      </c>
      <c r="L11" s="10"/>
      <c r="M11" s="9"/>
      <c r="N11" s="10"/>
      <c r="O11" s="9"/>
      <c r="P11" s="10"/>
      <c r="Q11" s="9"/>
      <c r="R11" s="14"/>
      <c r="S11" s="58"/>
      <c r="T11" s="59"/>
      <c r="U11" s="58"/>
      <c r="V11" s="59"/>
      <c r="W11" s="63">
        <f t="shared" si="1"/>
        <v>10</v>
      </c>
      <c r="X11" s="34">
        <f t="shared" si="2"/>
        <v>16.8</v>
      </c>
      <c r="Y11" s="35" t="str">
        <f t="shared" ref="Y11:Y13" si="4">+IF(X11&lt;5,"MAU",IF(X11&lt;10,"MEDIOCRE",IF(X11&lt;14,"SUFICIENTE",IF(X11&lt;18,"BOM",IF(X11&lt;=20,"MUITO BOM")))))</f>
        <v>BOM</v>
      </c>
      <c r="Z11" s="1" t="s">
        <v>54</v>
      </c>
    </row>
    <row r="12" spans="1:26" ht="24.9" customHeight="1" x14ac:dyDescent="0.35">
      <c r="A12" s="11" t="s">
        <v>41</v>
      </c>
      <c r="B12" s="15" t="s">
        <v>42</v>
      </c>
      <c r="C12" s="46">
        <v>4</v>
      </c>
      <c r="D12" s="46">
        <v>4</v>
      </c>
      <c r="E12" s="46">
        <v>4</v>
      </c>
      <c r="F12" s="46">
        <v>4</v>
      </c>
      <c r="G12" s="46">
        <v>4</v>
      </c>
      <c r="H12" s="46">
        <v>4</v>
      </c>
      <c r="I12" s="46">
        <v>4</v>
      </c>
      <c r="J12" s="19">
        <f t="shared" si="0"/>
        <v>4.8</v>
      </c>
      <c r="K12" s="21">
        <v>2</v>
      </c>
      <c r="L12" s="11"/>
      <c r="M12" s="17"/>
      <c r="N12" s="11"/>
      <c r="O12" s="17"/>
      <c r="P12" s="11"/>
      <c r="Q12" s="17"/>
      <c r="R12" s="15"/>
      <c r="S12" s="58"/>
      <c r="T12" s="59"/>
      <c r="U12" s="56"/>
      <c r="V12" s="57"/>
      <c r="W12" s="63">
        <f t="shared" si="1"/>
        <v>10</v>
      </c>
      <c r="X12" s="34">
        <f t="shared" si="2"/>
        <v>16.8</v>
      </c>
      <c r="Y12" s="35" t="str">
        <f t="shared" si="4"/>
        <v>BOM</v>
      </c>
      <c r="Z12" s="1" t="s">
        <v>54</v>
      </c>
    </row>
    <row r="13" spans="1:26" ht="24.9" customHeight="1" x14ac:dyDescent="0.35">
      <c r="A13" s="10" t="s">
        <v>43</v>
      </c>
      <c r="B13" s="14" t="s">
        <v>44</v>
      </c>
      <c r="C13" s="46">
        <v>2</v>
      </c>
      <c r="D13" s="9">
        <v>2</v>
      </c>
      <c r="E13" s="9">
        <v>2</v>
      </c>
      <c r="F13" s="9">
        <v>2</v>
      </c>
      <c r="G13" s="9">
        <v>1</v>
      </c>
      <c r="H13" s="9">
        <v>1</v>
      </c>
      <c r="I13" s="9">
        <v>1</v>
      </c>
      <c r="J13" s="20">
        <f t="shared" si="0"/>
        <v>1.8857142857142857</v>
      </c>
      <c r="K13" s="21">
        <v>1</v>
      </c>
      <c r="L13" s="10"/>
      <c r="M13" s="9"/>
      <c r="N13" s="10"/>
      <c r="O13" s="9"/>
      <c r="P13" s="10"/>
      <c r="Q13" s="9"/>
      <c r="R13" s="14"/>
      <c r="S13" s="58"/>
      <c r="T13" s="59"/>
      <c r="U13" s="58"/>
      <c r="V13" s="59"/>
      <c r="W13" s="63">
        <f t="shared" si="1"/>
        <v>10</v>
      </c>
      <c r="X13" s="34">
        <f t="shared" si="2"/>
        <v>12.885714285714286</v>
      </c>
      <c r="Y13" s="35" t="str">
        <f t="shared" si="4"/>
        <v>SUFICIENTE</v>
      </c>
      <c r="Z13" s="1" t="s">
        <v>55</v>
      </c>
    </row>
    <row r="14" spans="1:26" ht="24.9" customHeight="1" x14ac:dyDescent="0.35">
      <c r="A14" s="8" t="s">
        <v>45</v>
      </c>
      <c r="B14" s="15" t="s">
        <v>46</v>
      </c>
      <c r="C14" s="46">
        <v>4</v>
      </c>
      <c r="D14" s="46">
        <v>4</v>
      </c>
      <c r="E14" s="46">
        <v>4</v>
      </c>
      <c r="F14" s="46">
        <v>4</v>
      </c>
      <c r="G14" s="46">
        <v>4</v>
      </c>
      <c r="H14" s="46">
        <v>4</v>
      </c>
      <c r="I14" s="46">
        <v>4</v>
      </c>
      <c r="J14" s="19">
        <f t="shared" si="0"/>
        <v>4.8</v>
      </c>
      <c r="K14" s="21">
        <v>2</v>
      </c>
      <c r="L14" s="11"/>
      <c r="M14" s="17"/>
      <c r="N14" s="11"/>
      <c r="O14" s="17"/>
      <c r="P14" s="11"/>
      <c r="Q14" s="17"/>
      <c r="R14" s="15"/>
      <c r="S14" s="58"/>
      <c r="T14" s="59"/>
      <c r="U14" s="56"/>
      <c r="V14" s="57"/>
      <c r="W14" s="63">
        <f t="shared" si="1"/>
        <v>10</v>
      </c>
      <c r="X14" s="34">
        <f t="shared" si="2"/>
        <v>16.8</v>
      </c>
      <c r="Y14" s="35" t="str">
        <f>+IF(X14&lt;5,"MAU",IF(X14&lt;10,"MEDIOCRE",IF(X14&lt;14,"SUFICIENTE",IF(X14&lt;18,"BOM",IF(X14&lt;=20,"MUITO BOM")))))</f>
        <v>BOM</v>
      </c>
      <c r="Z14" s="1" t="s">
        <v>54</v>
      </c>
    </row>
    <row r="15" spans="1:26" ht="24.9" customHeight="1" x14ac:dyDescent="0.35">
      <c r="A15" s="10" t="s">
        <v>47</v>
      </c>
      <c r="B15" s="14" t="s">
        <v>48</v>
      </c>
      <c r="C15" s="46">
        <v>4</v>
      </c>
      <c r="D15" s="46">
        <v>4</v>
      </c>
      <c r="E15" s="46">
        <v>4</v>
      </c>
      <c r="F15" s="46">
        <v>4</v>
      </c>
      <c r="G15" s="46">
        <v>4</v>
      </c>
      <c r="H15" s="46">
        <v>4</v>
      </c>
      <c r="I15" s="46">
        <v>4</v>
      </c>
      <c r="J15" s="20">
        <f t="shared" si="0"/>
        <v>4.8</v>
      </c>
      <c r="K15" s="21">
        <v>2</v>
      </c>
      <c r="L15" s="10"/>
      <c r="M15" s="9"/>
      <c r="N15" s="10"/>
      <c r="O15" s="9"/>
      <c r="P15" s="10"/>
      <c r="Q15" s="9"/>
      <c r="R15" s="14"/>
      <c r="S15" s="58"/>
      <c r="T15" s="59"/>
      <c r="U15" s="58"/>
      <c r="V15" s="59"/>
      <c r="W15" s="63">
        <f t="shared" si="1"/>
        <v>10</v>
      </c>
      <c r="X15" s="34">
        <f t="shared" si="2"/>
        <v>16.8</v>
      </c>
      <c r="Y15" s="35" t="str">
        <f t="shared" ref="Y15:Y16" si="5">+IF(X15&lt;5,"MAU",IF(X15&lt;10,"MEDIOCRE",IF(X15&lt;14,"SUFICIENTE",IF(X15&lt;18,"BOM",IF(X15&lt;=20,"MUITO BOM")))))</f>
        <v>BOM</v>
      </c>
      <c r="Z15" s="1" t="s">
        <v>54</v>
      </c>
    </row>
    <row r="16" spans="1:26" ht="24.9" customHeight="1" x14ac:dyDescent="0.35">
      <c r="A16" s="11" t="s">
        <v>49</v>
      </c>
      <c r="B16" s="15" t="s">
        <v>50</v>
      </c>
      <c r="C16" s="46">
        <v>4</v>
      </c>
      <c r="D16" s="46">
        <v>4</v>
      </c>
      <c r="E16" s="46">
        <v>4</v>
      </c>
      <c r="F16" s="46">
        <v>4</v>
      </c>
      <c r="G16" s="46">
        <v>4</v>
      </c>
      <c r="H16" s="46">
        <v>4</v>
      </c>
      <c r="I16" s="46">
        <v>4</v>
      </c>
      <c r="J16" s="19">
        <f t="shared" si="0"/>
        <v>4.8</v>
      </c>
      <c r="K16" s="21">
        <v>2</v>
      </c>
      <c r="L16" s="11"/>
      <c r="M16" s="17"/>
      <c r="N16" s="11"/>
      <c r="O16" s="17"/>
      <c r="P16" s="11"/>
      <c r="Q16" s="17"/>
      <c r="R16" s="15"/>
      <c r="S16" s="58"/>
      <c r="T16" s="59"/>
      <c r="U16" s="56"/>
      <c r="V16" s="57"/>
      <c r="W16" s="63">
        <f t="shared" si="1"/>
        <v>10</v>
      </c>
      <c r="X16" s="34">
        <f t="shared" si="2"/>
        <v>16.8</v>
      </c>
      <c r="Y16" s="35" t="str">
        <f t="shared" si="5"/>
        <v>BOM</v>
      </c>
      <c r="Z16" s="1" t="s">
        <v>54</v>
      </c>
    </row>
    <row r="17" spans="1:26" ht="24.9" customHeight="1" x14ac:dyDescent="0.35">
      <c r="A17" s="11" t="s">
        <v>26</v>
      </c>
      <c r="B17" s="15" t="s">
        <v>51</v>
      </c>
      <c r="C17" s="46">
        <v>4</v>
      </c>
      <c r="D17" s="46">
        <v>4</v>
      </c>
      <c r="E17" s="46">
        <v>4</v>
      </c>
      <c r="F17" s="46">
        <v>4</v>
      </c>
      <c r="G17" s="46">
        <v>4</v>
      </c>
      <c r="H17" s="46">
        <v>4</v>
      </c>
      <c r="I17" s="46">
        <v>4</v>
      </c>
      <c r="J17" s="22">
        <f t="shared" si="0"/>
        <v>4.8</v>
      </c>
      <c r="K17" s="21">
        <v>2</v>
      </c>
      <c r="L17" s="23"/>
      <c r="M17" s="9"/>
      <c r="N17" s="9"/>
      <c r="O17" s="9"/>
      <c r="P17" s="9"/>
      <c r="Q17" s="9"/>
      <c r="R17" s="14"/>
      <c r="S17" s="58"/>
      <c r="T17" s="59"/>
      <c r="U17" s="58"/>
      <c r="V17" s="59"/>
      <c r="W17" s="63">
        <f t="shared" si="1"/>
        <v>10</v>
      </c>
      <c r="X17" s="34">
        <f t="shared" si="2"/>
        <v>16.8</v>
      </c>
      <c r="Y17" s="35" t="str">
        <f t="shared" ref="Y17:Y20" si="6">+IF(X17&lt;5,"MAU",IF(X17&lt;10,"MEDIOCRE",IF(X17&lt;14,"SUFICIENTE",IF(X17&lt;18,"BOM",IF(X17&lt;=20,"MUITO BOM")))))</f>
        <v>BOM</v>
      </c>
      <c r="Z17" s="1" t="s">
        <v>54</v>
      </c>
    </row>
    <row r="18" spans="1:26" ht="24.9" customHeight="1" x14ac:dyDescent="0.35">
      <c r="A18" s="11" t="s">
        <v>52</v>
      </c>
      <c r="B18" s="15" t="s">
        <v>53</v>
      </c>
      <c r="C18" s="46">
        <v>4</v>
      </c>
      <c r="D18" s="46">
        <v>4</v>
      </c>
      <c r="E18" s="46">
        <v>4</v>
      </c>
      <c r="F18" s="46">
        <v>4</v>
      </c>
      <c r="G18" s="46">
        <v>4</v>
      </c>
      <c r="H18" s="46">
        <v>4</v>
      </c>
      <c r="I18" s="46">
        <v>4</v>
      </c>
      <c r="J18" s="22">
        <f t="shared" si="0"/>
        <v>4.8</v>
      </c>
      <c r="K18" s="21">
        <v>2</v>
      </c>
      <c r="L18" s="23"/>
      <c r="M18" s="9"/>
      <c r="N18" s="9"/>
      <c r="O18" s="9"/>
      <c r="P18" s="9"/>
      <c r="Q18" s="9"/>
      <c r="R18" s="14"/>
      <c r="S18" s="58"/>
      <c r="T18" s="59"/>
      <c r="U18" s="58"/>
      <c r="V18" s="59"/>
      <c r="W18" s="63">
        <f t="shared" si="1"/>
        <v>10</v>
      </c>
      <c r="X18" s="34">
        <f t="shared" si="2"/>
        <v>16.8</v>
      </c>
      <c r="Y18" s="35" t="str">
        <f t="shared" si="6"/>
        <v>BOM</v>
      </c>
      <c r="Z18" s="1" t="s">
        <v>54</v>
      </c>
    </row>
    <row r="19" spans="1:26" ht="24.9" customHeight="1" x14ac:dyDescent="0.35">
      <c r="A19" s="10"/>
      <c r="B19" s="14"/>
      <c r="C19" s="46"/>
      <c r="D19" s="9"/>
      <c r="E19" s="9"/>
      <c r="F19" s="9"/>
      <c r="G19" s="9"/>
      <c r="H19" s="9"/>
      <c r="I19" s="9"/>
      <c r="J19" s="22" t="e">
        <f t="shared" si="0"/>
        <v>#DIV/0!</v>
      </c>
      <c r="K19" s="21"/>
      <c r="L19" s="23"/>
      <c r="M19" s="9"/>
      <c r="N19" s="9"/>
      <c r="O19" s="9"/>
      <c r="P19" s="9"/>
      <c r="Q19" s="9"/>
      <c r="R19" s="14"/>
      <c r="S19" s="58"/>
      <c r="T19" s="59"/>
      <c r="U19" s="58"/>
      <c r="V19" s="59"/>
      <c r="W19" s="63">
        <f t="shared" si="1"/>
        <v>10</v>
      </c>
      <c r="X19" s="34" t="e">
        <f t="shared" si="2"/>
        <v>#DIV/0!</v>
      </c>
      <c r="Y19" s="35" t="e">
        <f t="shared" si="6"/>
        <v>#DIV/0!</v>
      </c>
    </row>
    <row r="20" spans="1:26" ht="24.9" customHeight="1" thickBot="1" x14ac:dyDescent="0.4">
      <c r="A20" s="12"/>
      <c r="B20" s="16"/>
      <c r="C20" s="25"/>
      <c r="D20" s="26"/>
      <c r="E20" s="26"/>
      <c r="F20" s="26"/>
      <c r="G20" s="26"/>
      <c r="H20" s="26"/>
      <c r="I20" s="26"/>
      <c r="J20" s="48" t="e">
        <f t="shared" si="0"/>
        <v>#DIV/0!</v>
      </c>
      <c r="K20" s="24"/>
      <c r="L20" s="25"/>
      <c r="M20" s="26"/>
      <c r="N20" s="26"/>
      <c r="O20" s="26"/>
      <c r="P20" s="26"/>
      <c r="Q20" s="26"/>
      <c r="R20" s="50"/>
      <c r="S20" s="60"/>
      <c r="T20" s="61"/>
      <c r="U20" s="60"/>
      <c r="V20" s="61"/>
      <c r="W20" s="64">
        <f t="shared" si="1"/>
        <v>10</v>
      </c>
      <c r="X20" s="36" t="e">
        <f t="shared" si="2"/>
        <v>#DIV/0!</v>
      </c>
      <c r="Y20" s="35" t="e">
        <f t="shared" si="6"/>
        <v>#DIV/0!</v>
      </c>
    </row>
    <row r="21" spans="1:26" ht="15" thickTop="1" x14ac:dyDescent="0.3">
      <c r="Y21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 J17:J20">
    <cfRule type="cellIs" dxfId="5" priority="8" operator="greaterThan">
      <formula>6</formula>
    </cfRule>
  </conditionalFormatting>
  <conditionalFormatting sqref="W5:W20">
    <cfRule type="cellIs" dxfId="4" priority="7" operator="greaterThan">
      <formula>12</formula>
    </cfRule>
  </conditionalFormatting>
  <conditionalFormatting sqref="J10:J13">
    <cfRule type="cellIs" dxfId="3" priority="6" operator="greaterThan">
      <formula>6</formula>
    </cfRule>
  </conditionalFormatting>
  <conditionalFormatting sqref="J6:J9">
    <cfRule type="cellIs" dxfId="2" priority="5" operator="greaterThan">
      <formula>6</formula>
    </cfRule>
  </conditionalFormatting>
  <conditionalFormatting sqref="J14:J16">
    <cfRule type="cellIs" dxfId="1" priority="3" operator="greaterThan">
      <formula>6</formula>
    </cfRule>
  </conditionalFormatting>
  <conditionalFormatting sqref="C5:I20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38CFB058-C93C-49AB-93C9-3CFE86DC7C9B}">
      <formula1>0</formula1>
      <formula2>2</formula2>
    </dataValidation>
    <dataValidation type="whole" allowBlank="1" showInputMessage="1" showErrorMessage="1" promptTitle="Validação" prompt="Valores devem ser 1, 2, 3, 4 ou 5" sqref="C4:I4" xr:uid="{56ED5A40-5E92-43E1-9631-0455256C2542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2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10ºC CSE</vt:lpstr>
      <vt:lpstr>'10ºC CSE'!Print_Area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