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9CF8CFD5-F088-4979-9342-8B3CC7CB086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1ºA CCT" sheetId="179" r:id="rId1"/>
  </sheets>
  <definedNames>
    <definedName name="_xlnm.Print_Area" localSheetId="0">'11ºA CCT'!$A$1:$Y$20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79" l="1"/>
  <c r="J19" i="179"/>
  <c r="W18" i="179"/>
  <c r="J18" i="179"/>
  <c r="W17" i="179"/>
  <c r="J17" i="179"/>
  <c r="W16" i="179"/>
  <c r="J16" i="179"/>
  <c r="W15" i="179"/>
  <c r="J15" i="179"/>
  <c r="X15" i="179" s="1"/>
  <c r="Y15" i="179" s="1"/>
  <c r="W14" i="179"/>
  <c r="J14" i="179"/>
  <c r="W13" i="179"/>
  <c r="J13" i="179"/>
  <c r="X13" i="179" s="1"/>
  <c r="Y13" i="179" s="1"/>
  <c r="W12" i="179"/>
  <c r="J12" i="179"/>
  <c r="W11" i="179"/>
  <c r="J11" i="179"/>
  <c r="W10" i="179"/>
  <c r="J10" i="179"/>
  <c r="W9" i="179"/>
  <c r="J9" i="179"/>
  <c r="W8" i="179"/>
  <c r="J8" i="179"/>
  <c r="X8" i="179" s="1"/>
  <c r="Y8" i="179" s="1"/>
  <c r="W7" i="179"/>
  <c r="J7" i="179"/>
  <c r="X7" i="179" s="1"/>
  <c r="Y7" i="179" s="1"/>
  <c r="W6" i="179"/>
  <c r="J6" i="179"/>
  <c r="W5" i="179"/>
  <c r="J5" i="179"/>
  <c r="J4" i="179"/>
  <c r="X6" i="179" l="1"/>
  <c r="Y6" i="179" s="1"/>
  <c r="X12" i="179"/>
  <c r="Y12" i="179" s="1"/>
  <c r="X14" i="179"/>
  <c r="Y14" i="179" s="1"/>
  <c r="X10" i="179"/>
  <c r="Y10" i="179" s="1"/>
  <c r="X16" i="179"/>
  <c r="Y16" i="179" s="1"/>
  <c r="X9" i="179"/>
  <c r="Y9" i="179" s="1"/>
  <c r="X5" i="179"/>
  <c r="Y5" i="179" s="1"/>
  <c r="X11" i="179"/>
  <c r="Y11" i="179" s="1"/>
  <c r="X17" i="179"/>
  <c r="Y17" i="179" s="1"/>
  <c r="X19" i="179"/>
  <c r="Y19" i="179" s="1"/>
  <c r="X18" i="179"/>
  <c r="Y18" i="1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354052FE-60D0-4CD4-9C56-717857EBC4A2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0282CE1A-DF77-447A-9130-67815CE0705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09E3FED8-ADF6-4125-8F18-5A067060DD1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B67A5658-F3B6-4970-82CA-EA270779ED9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83F5DDF1-8C25-4F7C-A347-28DF8BD4638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BCDD0BB6-5272-4F30-BD25-8ABD095ED128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FE52B105-53F2-4372-A7A6-2D1B6616E301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6CCBBED4-DFE0-4358-8FF2-9E60D1519BE4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6BAFC6C6-D916-434D-B91C-83250BC9CCC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17A7D327-510A-427B-9699-36DEA9F2F1D7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DB858120-1F64-4523-BAA7-E1ABFA15B7E3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B7BBC7AF-F567-4F7B-AFB3-C73EDFDB880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EAD663C0-4EB6-41B3-BE5D-8EA93619851A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1376E030-3AB3-42AA-81E9-5D9CFAF65A86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539805A2-E20C-4715-9AC3-17976DD5F359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42511134-3770-4AB9-93F8-A4E32C3BCB1C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6450F4FD-FF11-4BE8-9C7E-0E614469A323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1C1089B-6BF9-4280-AFE6-02E0CFCBF266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AC89B6FD-BBEF-4C98-AC8E-286AA9CA17A3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D897E12D-BFBD-48FC-A804-F69A3DC2F74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0C2B4969-0C66-4754-8165-377B4DE2A82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9EFAD080-6A1D-4B1D-AE7E-F2792C80BB5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<sst xmlns="http://schemas.openxmlformats.org/spreadsheetml/2006/main" count="73" uniqueCount="61">
  <si>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</si>
  <si>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</si>
  <si>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</si>
  <si>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</si>
  <si>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</si>
  <si>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</si>
  <si>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</si>
  <si>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</si>
  <si>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</si>
  <si>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</si>
  <si>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</si>
  <si>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</si>
  <si>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</si>
  <si>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</si>
  <si>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</si>
  <si>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</si>
  <si>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</si>
  <si>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</si>
  <si>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</si>
  <si>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</si>
  <si>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</si>
  <si>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</si>
  <si>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</si>
  <si>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</si>
  <si>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</si>
  <si>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</si>
  <si>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</si>
  <si>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MB</t>
  </si>
  <si>
    <t>SUF</t>
  </si>
  <si>
    <t>042-2014</t>
  </si>
  <si>
    <t>Lara Rodrigues Lopes</t>
  </si>
  <si>
    <t>059-2014</t>
  </si>
  <si>
    <t>Eva de Albuquerque Marinheiro</t>
  </si>
  <si>
    <t>199-2020</t>
  </si>
  <si>
    <t>Francisco Dinis Belo Faias Rebocho Antunes</t>
  </si>
  <si>
    <t>202-2018</t>
  </si>
  <si>
    <t>Duarte Almeida Queiroz Lucas Antão</t>
  </si>
  <si>
    <t>SUF (13,38 de média e apenas 2 FA a FQ)</t>
  </si>
  <si>
    <t>215-2018</t>
  </si>
  <si>
    <t>Francisco Heleno Bastos</t>
  </si>
  <si>
    <t>425-2014</t>
  </si>
  <si>
    <t>Maria Almeida Brito</t>
  </si>
  <si>
    <t>456-2014</t>
  </si>
  <si>
    <t>José Pedro da Silva Teixeira</t>
  </si>
  <si>
    <t>473-2016</t>
  </si>
  <si>
    <t>Matilde Rebelo de Almeida</t>
  </si>
  <si>
    <t>488-2018</t>
  </si>
  <si>
    <t>Mariana Rodrigues Brás</t>
  </si>
  <si>
    <t>504-2018</t>
  </si>
  <si>
    <t>Manuel Marujo da Cruz</t>
  </si>
  <si>
    <t>510-2014</t>
  </si>
  <si>
    <t>Afonso Marques Caetano Gonzaga Batista</t>
  </si>
  <si>
    <t>572-2018</t>
  </si>
  <si>
    <t>Ndindule Laércio da Silva Colela</t>
  </si>
  <si>
    <t>641-2018</t>
  </si>
  <si>
    <t>Francisco Maria dos Santos Gomes Cabral da Câmara</t>
  </si>
  <si>
    <t>741-2021</t>
  </si>
  <si>
    <t>Vicente Cândida Ereira</t>
  </si>
  <si>
    <t>785-2020</t>
  </si>
  <si>
    <t>Nicolas Câmara Pio</t>
  </si>
  <si>
    <t>SUF (16,00 de média dos professores)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</si>
</sst>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5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49" xfId="0" applyNumberFormat="1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8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58" xfId="0" quotePrefix="1" applyBorder="1" applyAlignment="1">
      <alignment horizontal="center"/>
    </xf>
    <xf numFmtId="0" fontId="0" fillId="0" borderId="63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10" borderId="71" xfId="0" applyFont="1" applyFill="1" applyBorder="1" applyAlignment="1">
      <alignment horizontal="center"/>
    </xf>
    <xf numFmtId="0" fontId="6" fillId="10" borderId="7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7A7F-59E1-48F9-9DC8-DFC6C1BEB938}">
  <sheetPr>
    <pageSetUpPr fitToPage="1"/>
  </sheetPr>
  <dimension ref="A1:Z20"/>
  <sheetViews>
    <sheetView tabSelected="1" view="pageBreakPreview" topLeftCell="D7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23.33203125" style="1" customWidth="1"/>
    <col min="2" max="2" width="68.88671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3"/>
      <c r="B1" s="54"/>
      <c r="C1" s="59" t="s">
        <v>0</v>
      </c>
      <c r="D1" s="60"/>
      <c r="E1" s="60"/>
      <c r="F1" s="60"/>
      <c r="G1" s="60"/>
      <c r="H1" s="60"/>
      <c r="I1" s="60"/>
      <c r="J1" s="61"/>
      <c r="K1" s="65" t="s">
        <v>1</v>
      </c>
      <c r="L1" s="68" t="s">
        <v>2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 t="s">
        <v>3</v>
      </c>
      <c r="Y1" s="72"/>
    </row>
    <row r="2" spans="1:26" ht="15.75" customHeight="1" thickBot="1" x14ac:dyDescent="0.35">
      <c r="A2" s="55"/>
      <c r="B2" s="56"/>
      <c r="C2" s="62"/>
      <c r="D2" s="63"/>
      <c r="E2" s="63"/>
      <c r="F2" s="63"/>
      <c r="G2" s="63"/>
      <c r="H2" s="63"/>
      <c r="I2" s="63"/>
      <c r="J2" s="64"/>
      <c r="K2" s="66"/>
      <c r="L2" s="90" t="s">
        <v>4</v>
      </c>
      <c r="M2" s="92" t="s">
        <v>5</v>
      </c>
      <c r="N2" s="92" t="s">
        <v>6</v>
      </c>
      <c r="O2" s="85" t="s">
        <v>7</v>
      </c>
      <c r="P2" s="92" t="s">
        <v>8</v>
      </c>
      <c r="Q2" s="77" t="s">
        <v>9</v>
      </c>
      <c r="R2" s="77" t="s">
        <v>10</v>
      </c>
      <c r="S2" s="79" t="s">
        <v>11</v>
      </c>
      <c r="T2" s="80"/>
      <c r="U2" s="83" t="s">
        <v>12</v>
      </c>
      <c r="V2" s="84"/>
      <c r="W2" s="87" t="s">
        <v>13</v>
      </c>
      <c r="X2" s="73"/>
      <c r="Y2" s="74"/>
    </row>
    <row r="3" spans="1:26" s="3" customFormat="1" ht="42.75" customHeight="1" thickBot="1" x14ac:dyDescent="0.35">
      <c r="A3" s="57"/>
      <c r="B3" s="58"/>
      <c r="C3" s="30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  <c r="K3" s="67"/>
      <c r="L3" s="91"/>
      <c r="M3" s="93"/>
      <c r="N3" s="93"/>
      <c r="O3" s="94"/>
      <c r="P3" s="93"/>
      <c r="Q3" s="78"/>
      <c r="R3" s="78"/>
      <c r="S3" s="81"/>
      <c r="T3" s="82"/>
      <c r="U3" s="85"/>
      <c r="V3" s="86"/>
      <c r="W3" s="88"/>
      <c r="X3" s="73"/>
      <c r="Y3" s="74"/>
    </row>
    <row r="4" spans="1:26" s="2" customFormat="1" ht="24.9" customHeight="1" thickTop="1" thickBot="1" x14ac:dyDescent="0.45">
      <c r="A4" s="4" t="s">
        <v>22</v>
      </c>
      <c r="B4" s="5" t="s">
        <v>23</v>
      </c>
      <c r="C4" s="33">
        <v>5</v>
      </c>
      <c r="D4" s="34">
        <v>5</v>
      </c>
      <c r="E4" s="34">
        <v>5</v>
      </c>
      <c r="F4" s="34">
        <v>5</v>
      </c>
      <c r="G4" s="34">
        <v>5</v>
      </c>
      <c r="H4" s="34">
        <v>5</v>
      </c>
      <c r="I4" s="34">
        <v>5</v>
      </c>
      <c r="J4" s="35">
        <f>(AVERAGE(C4:I4))*6/5</f>
        <v>6</v>
      </c>
      <c r="K4" s="36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89"/>
      <c r="X4" s="75"/>
      <c r="Y4" s="76"/>
    </row>
    <row r="5" spans="1:26" ht="24.9" customHeight="1" thickTop="1" x14ac:dyDescent="0.35">
      <c r="A5" s="7" t="s">
        <v>29</v>
      </c>
      <c r="B5" s="37" t="s">
        <v>30</v>
      </c>
      <c r="C5" s="38">
        <v>4</v>
      </c>
      <c r="D5" s="38">
        <v>4</v>
      </c>
      <c r="E5" s="38">
        <v>4</v>
      </c>
      <c r="F5" s="38">
        <v>4</v>
      </c>
      <c r="G5" s="38">
        <v>4</v>
      </c>
      <c r="H5" s="38">
        <v>4</v>
      </c>
      <c r="I5" s="38">
        <v>4</v>
      </c>
      <c r="J5" s="17">
        <f t="shared" ref="J5:J19" si="0">(AVERAGE(C5:I5))*6/5</f>
        <v>4.8</v>
      </c>
      <c r="K5" s="40">
        <v>2</v>
      </c>
      <c r="L5" s="16"/>
      <c r="M5" s="12"/>
      <c r="N5" s="16"/>
      <c r="O5" s="12"/>
      <c r="P5" s="16"/>
      <c r="Q5" s="12"/>
      <c r="R5" s="41"/>
      <c r="S5" s="45"/>
      <c r="T5" s="46"/>
      <c r="U5" s="45"/>
      <c r="V5" s="46"/>
      <c r="W5" s="51">
        <f t="shared" ref="W5:W19" si="1"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6">
        <f>J5+K5+W5</f>
        <v>16.8</v>
      </c>
      <c r="Y5" s="27" t="str">
        <f>+IF(X5&lt;5,"MAU",IF(X5&lt;10,"MEDIOCRE",IF(X5&lt;14,"SUFICIENTE",IF(X5&lt;18,"BOM",IF(X5&lt;=20,"MUITO BOM")))))</f>
        <v>BOM</v>
      </c>
      <c r="Z5" s="1" t="s">
        <v>26</v>
      </c>
    </row>
    <row r="6" spans="1:26" ht="24.9" customHeight="1" x14ac:dyDescent="0.35">
      <c r="A6" s="8" t="s">
        <v>31</v>
      </c>
      <c r="B6" s="14" t="s">
        <v>32</v>
      </c>
      <c r="C6" s="38">
        <v>4</v>
      </c>
      <c r="D6" s="38">
        <v>4</v>
      </c>
      <c r="E6" s="38">
        <v>4</v>
      </c>
      <c r="F6" s="38">
        <v>4</v>
      </c>
      <c r="G6" s="38">
        <v>4</v>
      </c>
      <c r="H6" s="38">
        <v>4</v>
      </c>
      <c r="I6" s="38">
        <v>4</v>
      </c>
      <c r="J6" s="20">
        <f t="shared" si="0"/>
        <v>4.8</v>
      </c>
      <c r="K6" s="19">
        <v>2</v>
      </c>
      <c r="L6" s="11"/>
      <c r="M6" s="15"/>
      <c r="N6" s="11"/>
      <c r="O6" s="15"/>
      <c r="P6" s="11"/>
      <c r="Q6" s="15"/>
      <c r="R6" s="14"/>
      <c r="S6" s="49"/>
      <c r="T6" s="50"/>
      <c r="U6" s="47"/>
      <c r="V6" s="48"/>
      <c r="W6" s="52">
        <f t="shared" si="1"/>
        <v>10</v>
      </c>
      <c r="X6" s="28">
        <f t="shared" ref="X6:X19" si="2">J6+K6+W6</f>
        <v>16.8</v>
      </c>
      <c r="Y6" s="29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33</v>
      </c>
      <c r="B7" s="13" t="s">
        <v>34</v>
      </c>
      <c r="C7" s="39">
        <v>2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>
        <v>3</v>
      </c>
      <c r="J7" s="18">
        <f t="shared" si="0"/>
        <v>4.2857142857142865</v>
      </c>
      <c r="K7" s="19">
        <v>2</v>
      </c>
      <c r="L7" s="10"/>
      <c r="M7" s="9"/>
      <c r="N7" s="10"/>
      <c r="O7" s="9"/>
      <c r="P7" s="10"/>
      <c r="Q7" s="9"/>
      <c r="R7" s="13"/>
      <c r="S7" s="49"/>
      <c r="T7" s="50"/>
      <c r="U7" s="49"/>
      <c r="V7" s="50"/>
      <c r="W7" s="52">
        <f t="shared" si="1"/>
        <v>10</v>
      </c>
      <c r="X7" s="28">
        <f t="shared" si="2"/>
        <v>16.285714285714285</v>
      </c>
      <c r="Y7" s="29" t="str">
        <f t="shared" ref="Y7:Y9" si="3">+IF(X7&lt;5,"MAU",IF(X7&lt;10,"MEDIOCRE",IF(X7&lt;14,"SUFICIENTE",IF(X7&lt;18,"BOM",IF(X7&lt;=20,"MUITO BOM")))))</f>
        <v>BOM</v>
      </c>
      <c r="Z7" s="1" t="s">
        <v>26</v>
      </c>
    </row>
    <row r="8" spans="1:26" ht="24.9" customHeight="1" x14ac:dyDescent="0.35">
      <c r="A8" s="11" t="s">
        <v>35</v>
      </c>
      <c r="B8" s="14" t="s">
        <v>36</v>
      </c>
      <c r="C8" s="39">
        <v>4</v>
      </c>
      <c r="D8" s="39">
        <v>4</v>
      </c>
      <c r="E8" s="39">
        <v>4</v>
      </c>
      <c r="F8" s="39">
        <v>4</v>
      </c>
      <c r="G8" s="39">
        <v>4</v>
      </c>
      <c r="H8" s="39">
        <v>4</v>
      </c>
      <c r="I8" s="39">
        <v>4</v>
      </c>
      <c r="J8" s="17">
        <f t="shared" si="0"/>
        <v>4.8</v>
      </c>
      <c r="K8" s="19">
        <v>2</v>
      </c>
      <c r="L8" s="11"/>
      <c r="M8" s="15"/>
      <c r="N8" s="11"/>
      <c r="O8" s="15"/>
      <c r="P8" s="11"/>
      <c r="Q8" s="15"/>
      <c r="R8" s="14"/>
      <c r="S8" s="49"/>
      <c r="T8" s="50"/>
      <c r="U8" s="47"/>
      <c r="V8" s="48"/>
      <c r="W8" s="52">
        <f t="shared" si="1"/>
        <v>10</v>
      </c>
      <c r="X8" s="28">
        <f t="shared" si="2"/>
        <v>16.8</v>
      </c>
      <c r="Y8" s="29" t="str">
        <f t="shared" si="3"/>
        <v>BOM</v>
      </c>
      <c r="Z8" s="1" t="s">
        <v>37</v>
      </c>
    </row>
    <row r="9" spans="1:26" ht="24.9" customHeight="1" x14ac:dyDescent="0.35">
      <c r="A9" s="10" t="s">
        <v>38</v>
      </c>
      <c r="B9" s="13" t="s">
        <v>39</v>
      </c>
      <c r="C9" s="39">
        <v>4</v>
      </c>
      <c r="D9" s="39">
        <v>4</v>
      </c>
      <c r="E9" s="39">
        <v>4</v>
      </c>
      <c r="F9" s="39">
        <v>4</v>
      </c>
      <c r="G9" s="39">
        <v>4</v>
      </c>
      <c r="H9" s="39">
        <v>4</v>
      </c>
      <c r="I9" s="39">
        <v>4</v>
      </c>
      <c r="J9" s="18">
        <f t="shared" si="0"/>
        <v>4.8</v>
      </c>
      <c r="K9" s="19">
        <v>2</v>
      </c>
      <c r="L9" s="10"/>
      <c r="M9" s="9"/>
      <c r="N9" s="10"/>
      <c r="O9" s="9"/>
      <c r="P9" s="10"/>
      <c r="Q9" s="9"/>
      <c r="R9" s="13"/>
      <c r="S9" s="49"/>
      <c r="T9" s="50"/>
      <c r="U9" s="49"/>
      <c r="V9" s="50"/>
      <c r="W9" s="52">
        <f t="shared" si="1"/>
        <v>10</v>
      </c>
      <c r="X9" s="28">
        <f t="shared" si="2"/>
        <v>16.8</v>
      </c>
      <c r="Y9" s="29" t="str">
        <f t="shared" si="3"/>
        <v>BOM</v>
      </c>
      <c r="Z9" s="1" t="s">
        <v>26</v>
      </c>
    </row>
    <row r="10" spans="1:26" ht="24.9" customHeight="1" x14ac:dyDescent="0.35">
      <c r="A10" s="10" t="s">
        <v>40</v>
      </c>
      <c r="B10" s="13" t="s">
        <v>41</v>
      </c>
      <c r="C10" s="39">
        <v>4</v>
      </c>
      <c r="D10" s="39">
        <v>4</v>
      </c>
      <c r="E10" s="39">
        <v>4</v>
      </c>
      <c r="F10" s="39">
        <v>4</v>
      </c>
      <c r="G10" s="39">
        <v>4</v>
      </c>
      <c r="H10" s="39">
        <v>4</v>
      </c>
      <c r="I10" s="39">
        <v>4</v>
      </c>
      <c r="J10" s="17">
        <f t="shared" si="0"/>
        <v>4.8</v>
      </c>
      <c r="K10" s="19">
        <v>2</v>
      </c>
      <c r="L10" s="11"/>
      <c r="M10" s="15"/>
      <c r="N10" s="11"/>
      <c r="O10" s="15"/>
      <c r="P10" s="11"/>
      <c r="Q10" s="15"/>
      <c r="R10" s="14"/>
      <c r="S10" s="49"/>
      <c r="T10" s="50"/>
      <c r="U10" s="47"/>
      <c r="V10" s="48"/>
      <c r="W10" s="52">
        <f t="shared" si="1"/>
        <v>10</v>
      </c>
      <c r="X10" s="28">
        <f t="shared" si="2"/>
        <v>16.8</v>
      </c>
      <c r="Y10" s="29" t="str">
        <f>+IF(X10&lt;5,"MAU",IF(X10&lt;10,"MEDIOCRE",IF(X10&lt;14,"SUFICIENTE",IF(X10&lt;18,"BOM",IF(X10&lt;=20,"MUITO BOM")))))</f>
        <v>BOM</v>
      </c>
      <c r="Z10" s="1" t="s">
        <v>26</v>
      </c>
    </row>
    <row r="11" spans="1:26" ht="24.9" customHeight="1" x14ac:dyDescent="0.35">
      <c r="A11" s="10" t="s">
        <v>42</v>
      </c>
      <c r="B11" s="13" t="s">
        <v>43</v>
      </c>
      <c r="C11" s="39">
        <v>4</v>
      </c>
      <c r="D11" s="39">
        <v>4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18">
        <f t="shared" si="0"/>
        <v>4.8</v>
      </c>
      <c r="K11" s="19">
        <v>2</v>
      </c>
      <c r="L11" s="10"/>
      <c r="M11" s="9"/>
      <c r="N11" s="10"/>
      <c r="O11" s="9"/>
      <c r="P11" s="10"/>
      <c r="Q11" s="9"/>
      <c r="R11" s="13"/>
      <c r="S11" s="49"/>
      <c r="T11" s="50"/>
      <c r="U11" s="49"/>
      <c r="V11" s="50"/>
      <c r="W11" s="52">
        <f t="shared" si="1"/>
        <v>10</v>
      </c>
      <c r="X11" s="28">
        <f t="shared" si="2"/>
        <v>16.8</v>
      </c>
      <c r="Y11" s="29" t="str">
        <f t="shared" ref="Y11:Y13" si="4">+IF(X11&lt;5,"MAU",IF(X11&lt;10,"MEDIOCRE",IF(X11&lt;14,"SUFICIENTE",IF(X11&lt;18,"BOM",IF(X11&lt;=20,"MUITO BOM")))))</f>
        <v>BOM</v>
      </c>
      <c r="Z11" s="1" t="s">
        <v>26</v>
      </c>
    </row>
    <row r="12" spans="1:26" ht="24.9" customHeight="1" x14ac:dyDescent="0.35">
      <c r="A12" s="11" t="s">
        <v>44</v>
      </c>
      <c r="B12" s="14" t="s">
        <v>45</v>
      </c>
      <c r="C12" s="39">
        <v>4</v>
      </c>
      <c r="D12" s="39">
        <v>4</v>
      </c>
      <c r="E12" s="39">
        <v>4</v>
      </c>
      <c r="F12" s="39">
        <v>4</v>
      </c>
      <c r="G12" s="39">
        <v>4</v>
      </c>
      <c r="H12" s="39">
        <v>4</v>
      </c>
      <c r="I12" s="39">
        <v>4</v>
      </c>
      <c r="J12" s="17">
        <f t="shared" si="0"/>
        <v>4.8</v>
      </c>
      <c r="K12" s="19">
        <v>2</v>
      </c>
      <c r="L12" s="11"/>
      <c r="M12" s="15"/>
      <c r="N12" s="11"/>
      <c r="O12" s="15"/>
      <c r="P12" s="11"/>
      <c r="Q12" s="15"/>
      <c r="R12" s="14"/>
      <c r="S12" s="49"/>
      <c r="T12" s="50"/>
      <c r="U12" s="47"/>
      <c r="V12" s="48"/>
      <c r="W12" s="52">
        <f t="shared" si="1"/>
        <v>10</v>
      </c>
      <c r="X12" s="28">
        <f t="shared" si="2"/>
        <v>16.8</v>
      </c>
      <c r="Y12" s="29" t="str">
        <f t="shared" si="4"/>
        <v>BOM</v>
      </c>
      <c r="Z12" s="1" t="s">
        <v>26</v>
      </c>
    </row>
    <row r="13" spans="1:26" ht="24.9" customHeight="1" x14ac:dyDescent="0.35">
      <c r="A13" s="10" t="s">
        <v>46</v>
      </c>
      <c r="B13" s="13" t="s">
        <v>47</v>
      </c>
      <c r="C13" s="39">
        <v>5</v>
      </c>
      <c r="D13" s="9">
        <v>5</v>
      </c>
      <c r="E13" s="9">
        <v>5</v>
      </c>
      <c r="F13" s="9">
        <v>5</v>
      </c>
      <c r="G13" s="9">
        <v>5</v>
      </c>
      <c r="H13" s="9">
        <v>5</v>
      </c>
      <c r="I13" s="9">
        <v>5</v>
      </c>
      <c r="J13" s="18">
        <f t="shared" si="0"/>
        <v>6</v>
      </c>
      <c r="K13" s="19">
        <v>2</v>
      </c>
      <c r="L13" s="10"/>
      <c r="M13" s="9"/>
      <c r="N13" s="10"/>
      <c r="O13" s="9"/>
      <c r="P13" s="10"/>
      <c r="Q13" s="9"/>
      <c r="R13" s="13"/>
      <c r="S13" s="49"/>
      <c r="T13" s="50"/>
      <c r="U13" s="49"/>
      <c r="V13" s="50"/>
      <c r="W13" s="52">
        <f t="shared" si="1"/>
        <v>10</v>
      </c>
      <c r="X13" s="28">
        <f t="shared" si="2"/>
        <v>18</v>
      </c>
      <c r="Y13" s="29" t="str">
        <f t="shared" si="4"/>
        <v>MUITO BOM</v>
      </c>
      <c r="Z13" s="1" t="s">
        <v>27</v>
      </c>
    </row>
    <row r="14" spans="1:26" ht="24.9" customHeight="1" x14ac:dyDescent="0.35">
      <c r="A14" s="8" t="s">
        <v>48</v>
      </c>
      <c r="B14" s="14" t="s">
        <v>49</v>
      </c>
      <c r="C14" s="39">
        <v>4</v>
      </c>
      <c r="D14" s="39">
        <v>4</v>
      </c>
      <c r="E14" s="39">
        <v>4</v>
      </c>
      <c r="F14" s="39">
        <v>4</v>
      </c>
      <c r="G14" s="39">
        <v>4</v>
      </c>
      <c r="H14" s="39">
        <v>4</v>
      </c>
      <c r="I14" s="39">
        <v>4</v>
      </c>
      <c r="J14" s="17">
        <f t="shared" si="0"/>
        <v>4.8</v>
      </c>
      <c r="K14" s="19">
        <v>2</v>
      </c>
      <c r="L14" s="11"/>
      <c r="M14" s="15"/>
      <c r="N14" s="11"/>
      <c r="O14" s="15"/>
      <c r="P14" s="11"/>
      <c r="Q14" s="15"/>
      <c r="R14" s="14"/>
      <c r="S14" s="49"/>
      <c r="T14" s="50"/>
      <c r="U14" s="47"/>
      <c r="V14" s="48"/>
      <c r="W14" s="52">
        <f t="shared" si="1"/>
        <v>10</v>
      </c>
      <c r="X14" s="28">
        <f t="shared" si="2"/>
        <v>16.8</v>
      </c>
      <c r="Y14" s="29" t="str">
        <f>+IF(X14&lt;5,"MAU",IF(X14&lt;10,"MEDIOCRE",IF(X14&lt;14,"SUFICIENTE",IF(X14&lt;18,"BOM",IF(X14&lt;=20,"MUITO BOM")))))</f>
        <v>BOM</v>
      </c>
      <c r="Z14" s="1" t="s">
        <v>26</v>
      </c>
    </row>
    <row r="15" spans="1:26" ht="24.9" customHeight="1" x14ac:dyDescent="0.35">
      <c r="A15" s="10" t="s">
        <v>50</v>
      </c>
      <c r="B15" s="13" t="s">
        <v>51</v>
      </c>
      <c r="C15" s="39">
        <v>4</v>
      </c>
      <c r="D15" s="39">
        <v>4</v>
      </c>
      <c r="E15" s="39">
        <v>4</v>
      </c>
      <c r="F15" s="39">
        <v>4</v>
      </c>
      <c r="G15" s="39">
        <v>4</v>
      </c>
      <c r="H15" s="39">
        <v>4</v>
      </c>
      <c r="I15" s="39">
        <v>4</v>
      </c>
      <c r="J15" s="18">
        <f t="shared" si="0"/>
        <v>4.8</v>
      </c>
      <c r="K15" s="19">
        <v>2</v>
      </c>
      <c r="L15" s="10"/>
      <c r="M15" s="9"/>
      <c r="N15" s="10"/>
      <c r="O15" s="9"/>
      <c r="P15" s="10"/>
      <c r="Q15" s="9"/>
      <c r="R15" s="13"/>
      <c r="S15" s="49"/>
      <c r="T15" s="50"/>
      <c r="U15" s="49"/>
      <c r="V15" s="50"/>
      <c r="W15" s="52">
        <f t="shared" si="1"/>
        <v>10</v>
      </c>
      <c r="X15" s="28">
        <f t="shared" si="2"/>
        <v>16.8</v>
      </c>
      <c r="Y15" s="29" t="str">
        <f t="shared" ref="Y15:Y17" si="5">+IF(X15&lt;5,"MAU",IF(X15&lt;10,"MEDIOCRE",IF(X15&lt;14,"SUFICIENTE",IF(X15&lt;18,"BOM",IF(X15&lt;=20,"MUITO BOM")))))</f>
        <v>BOM</v>
      </c>
      <c r="Z15" s="1" t="s">
        <v>26</v>
      </c>
    </row>
    <row r="16" spans="1:26" ht="24.9" customHeight="1" x14ac:dyDescent="0.35">
      <c r="A16" s="11" t="s">
        <v>52</v>
      </c>
      <c r="B16" s="14" t="s">
        <v>53</v>
      </c>
      <c r="C16" s="39">
        <v>4</v>
      </c>
      <c r="D16" s="39">
        <v>4</v>
      </c>
      <c r="E16" s="39">
        <v>4</v>
      </c>
      <c r="F16" s="39">
        <v>4</v>
      </c>
      <c r="G16" s="39">
        <v>4</v>
      </c>
      <c r="H16" s="39">
        <v>4</v>
      </c>
      <c r="I16" s="39">
        <v>4</v>
      </c>
      <c r="J16" s="17">
        <f t="shared" si="0"/>
        <v>4.8</v>
      </c>
      <c r="K16" s="19">
        <v>1</v>
      </c>
      <c r="L16" s="11"/>
      <c r="M16" s="15"/>
      <c r="N16" s="11"/>
      <c r="O16" s="15"/>
      <c r="P16" s="11"/>
      <c r="Q16" s="15"/>
      <c r="R16" s="14"/>
      <c r="S16" s="49"/>
      <c r="T16" s="50"/>
      <c r="U16" s="47"/>
      <c r="V16" s="48"/>
      <c r="W16" s="52">
        <f t="shared" si="1"/>
        <v>10</v>
      </c>
      <c r="X16" s="28">
        <f t="shared" si="2"/>
        <v>15.8</v>
      </c>
      <c r="Y16" s="29" t="str">
        <f t="shared" si="5"/>
        <v>BOM</v>
      </c>
      <c r="Z16" s="1" t="s">
        <v>26</v>
      </c>
    </row>
    <row r="17" spans="1:26" ht="24.9" customHeight="1" x14ac:dyDescent="0.35">
      <c r="A17" s="10" t="s">
        <v>54</v>
      </c>
      <c r="B17" s="13" t="s">
        <v>55</v>
      </c>
      <c r="C17" s="39">
        <v>4</v>
      </c>
      <c r="D17" s="39">
        <v>4</v>
      </c>
      <c r="E17" s="39">
        <v>4</v>
      </c>
      <c r="F17" s="39">
        <v>4</v>
      </c>
      <c r="G17" s="39">
        <v>4</v>
      </c>
      <c r="H17" s="39">
        <v>4</v>
      </c>
      <c r="I17" s="39">
        <v>4</v>
      </c>
      <c r="J17" s="18">
        <f t="shared" si="0"/>
        <v>4.8</v>
      </c>
      <c r="K17" s="19">
        <v>2</v>
      </c>
      <c r="L17" s="10"/>
      <c r="M17" s="9"/>
      <c r="N17" s="10"/>
      <c r="O17" s="9"/>
      <c r="P17" s="10"/>
      <c r="Q17" s="9"/>
      <c r="R17" s="13"/>
      <c r="S17" s="49"/>
      <c r="T17" s="50"/>
      <c r="U17" s="49"/>
      <c r="V17" s="50"/>
      <c r="W17" s="52">
        <f t="shared" si="1"/>
        <v>10</v>
      </c>
      <c r="X17" s="28">
        <f t="shared" si="2"/>
        <v>16.8</v>
      </c>
      <c r="Y17" s="29" t="str">
        <f t="shared" si="5"/>
        <v>BOM</v>
      </c>
      <c r="Z17" s="1" t="s">
        <v>26</v>
      </c>
    </row>
    <row r="18" spans="1:26" ht="24.9" customHeight="1" x14ac:dyDescent="0.35">
      <c r="A18" s="8" t="s">
        <v>56</v>
      </c>
      <c r="B18" s="14" t="s">
        <v>57</v>
      </c>
      <c r="C18" s="39">
        <v>4</v>
      </c>
      <c r="D18" s="9">
        <v>1</v>
      </c>
      <c r="E18" s="9">
        <v>3</v>
      </c>
      <c r="F18" s="9">
        <v>4</v>
      </c>
      <c r="G18" s="9">
        <v>4</v>
      </c>
      <c r="H18" s="9">
        <v>3</v>
      </c>
      <c r="I18" s="9">
        <v>2</v>
      </c>
      <c r="J18" s="17">
        <f t="shared" si="0"/>
        <v>3.6</v>
      </c>
      <c r="K18" s="19">
        <v>1</v>
      </c>
      <c r="L18" s="11"/>
      <c r="M18" s="15"/>
      <c r="N18" s="11"/>
      <c r="O18" s="15"/>
      <c r="P18" s="11"/>
      <c r="Q18" s="15">
        <v>1</v>
      </c>
      <c r="R18" s="14">
        <v>1</v>
      </c>
      <c r="S18" s="49"/>
      <c r="T18" s="50"/>
      <c r="U18" s="47"/>
      <c r="V18" s="48"/>
      <c r="W18" s="52">
        <f t="shared" si="1"/>
        <v>6</v>
      </c>
      <c r="X18" s="28">
        <f t="shared" si="2"/>
        <v>10.6</v>
      </c>
      <c r="Y18" s="29" t="str">
        <f>+IF(X18&lt;5,"MAU",IF(X18&lt;10,"MEDIOCRE",IF(X18&lt;14,"SUFICIENTE",IF(X18&lt;18,"BOM",IF(X18&lt;=20,"MUITO BOM")))))</f>
        <v>SUFICIENTE</v>
      </c>
      <c r="Z18" s="1" t="s">
        <v>28</v>
      </c>
    </row>
    <row r="19" spans="1:26" ht="24.9" customHeight="1" x14ac:dyDescent="0.35">
      <c r="A19" s="10" t="s">
        <v>58</v>
      </c>
      <c r="B19" s="13" t="s">
        <v>59</v>
      </c>
      <c r="C19" s="39">
        <v>2</v>
      </c>
      <c r="D19" s="9">
        <v>4</v>
      </c>
      <c r="E19" s="9">
        <v>4</v>
      </c>
      <c r="F19" s="9">
        <v>4</v>
      </c>
      <c r="G19" s="9">
        <v>4</v>
      </c>
      <c r="H19" s="9">
        <v>4</v>
      </c>
      <c r="I19" s="9">
        <v>3</v>
      </c>
      <c r="J19" s="18">
        <f t="shared" si="0"/>
        <v>4.2857142857142865</v>
      </c>
      <c r="K19" s="19">
        <v>2</v>
      </c>
      <c r="L19" s="10"/>
      <c r="M19" s="9"/>
      <c r="N19" s="10"/>
      <c r="O19" s="9"/>
      <c r="P19" s="10"/>
      <c r="Q19" s="9">
        <v>1</v>
      </c>
      <c r="R19" s="13">
        <v>1</v>
      </c>
      <c r="S19" s="49"/>
      <c r="T19" s="50"/>
      <c r="U19" s="49"/>
      <c r="V19" s="50"/>
      <c r="W19" s="52">
        <f t="shared" si="1"/>
        <v>6</v>
      </c>
      <c r="X19" s="28">
        <f t="shared" si="2"/>
        <v>12.285714285714286</v>
      </c>
      <c r="Y19" s="29" t="str">
        <f t="shared" ref="Y19" si="6">+IF(X19&lt;5,"MAU",IF(X19&lt;10,"MEDIOCRE",IF(X19&lt;14,"SUFICIENTE",IF(X19&lt;18,"BOM",IF(X19&lt;=20,"MUITO BOM")))))</f>
        <v>SUFICIENTE</v>
      </c>
      <c r="Z19" s="1" t="s">
        <v>60</v>
      </c>
    </row>
    <row r="20" spans="1:26" ht="15" thickTop="1" x14ac:dyDescent="0.3">
      <c r="Y20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 J18:J19">
    <cfRule type="cellIs" dxfId="5" priority="8" operator="greaterThan">
      <formula>6</formula>
    </cfRule>
  </conditionalFormatting>
  <conditionalFormatting sqref="W5:W19">
    <cfRule type="cellIs" dxfId="4" priority="7" operator="greaterThan">
      <formula>12</formula>
    </cfRule>
  </conditionalFormatting>
  <conditionalFormatting sqref="J10:J13">
    <cfRule type="cellIs" dxfId="3" priority="6" operator="greaterThan">
      <formula>6</formula>
    </cfRule>
  </conditionalFormatting>
  <conditionalFormatting sqref="J6:J9">
    <cfRule type="cellIs" dxfId="2" priority="5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19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C858CB61-B1F9-41ED-9CC5-F0AC74549A55}">
      <formula1>0</formula1>
      <formula2>2</formula2>
    </dataValidation>
    <dataValidation type="whole" allowBlank="1" showInputMessage="1" showErrorMessage="1" promptTitle="Validação" prompt="Valores devem ser 1, 2, 3, 4 ou 5" sqref="C4:I4" xr:uid="{9095599D-EF16-4761-95CA-38BB72BA06A2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2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11ºA CCT</vt:lpstr>
      <vt:lpstr>'11ºA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