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8A123270-FCF0-4358-9DAD-4968383B6A9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2ºA1 CCT" sheetId="183" r:id="rId1"/>
  </sheets>
  <definedNames>
    <definedName name="_xlnm.Print_Area" localSheetId="0">'12ºA1 CCT'!$A$1:$Y$15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83" l="1"/>
  <c r="J14" i="183"/>
  <c r="X14" i="183" s="1"/>
  <c r="Y14" i="183" s="1"/>
  <c r="W13" i="183"/>
  <c r="J13" i="183"/>
  <c r="X13" i="183" s="1"/>
  <c r="Y13" i="183" s="1"/>
  <c r="W12" i="183"/>
  <c r="J12" i="183"/>
  <c r="X12" i="183" s="1"/>
  <c r="Y12" i="183" s="1"/>
  <c r="W11" i="183"/>
  <c r="J11" i="183"/>
  <c r="X11" i="183" s="1"/>
  <c r="Y11" i="183" s="1"/>
  <c r="W10" i="183"/>
  <c r="J10" i="183"/>
  <c r="W9" i="183"/>
  <c r="J9" i="183"/>
  <c r="X9" i="183" s="1"/>
  <c r="Y9" i="183" s="1"/>
  <c r="W8" i="183"/>
  <c r="J8" i="183"/>
  <c r="W7" i="183"/>
  <c r="J7" i="183"/>
  <c r="X7" i="183" s="1"/>
  <c r="Y7" i="183" s="1"/>
  <c r="W6" i="183"/>
  <c r="J6" i="183"/>
  <c r="W5" i="183"/>
  <c r="J5" i="183"/>
  <c r="X5" i="183" s="1"/>
  <c r="Y5" i="183" s="1"/>
  <c r="J4" i="183"/>
  <c r="X8" i="183" l="1"/>
  <c r="Y8" i="183" s="1"/>
  <c r="X10" i="183"/>
  <c r="Y10" i="183" s="1"/>
  <c r="X6" i="183"/>
  <c r="Y6" i="18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D3FF6ECD-31F1-4DBC-A4E0-56B932F7A9B9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33675F9D-B13C-4197-8CA5-8AE4FA0E378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D33D2AF6-CE1B-4D5A-8867-A17703D95C4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723D611A-8429-493A-B755-07F9D56A1FE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60A2C754-131F-4928-947F-731F00AF033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D87EE7D9-BB3A-434A-BBC9-C2BC38358D7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3507A1D7-F069-4E6A-B03D-F4952CF1AA3F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6A8C7B07-8903-4095-90A8-22756B7B302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BA49387F-E8F4-43E4-9D44-53C9291E4CD4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FCB1860A-8759-43F1-A24E-7E35E1EF006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654F1432-C119-4BD9-9688-437D7D20EDF6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164F996A-C055-4405-8FEE-C595D95D462E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66CF9AA5-F9F9-4BD0-8A50-B2A2830B09D6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2D994FCD-DC3F-4131-B1F5-105C44EA3F4B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3DA5298D-E1FA-43F5-A0CE-C2625855B959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E8CB39B8-3754-4F1B-8C7D-DAD09B6F4A50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3641FEB7-F8F6-4BFB-931D-912DE8F983AE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8115493B-F3EB-4B1F-9791-7354F2ECAA56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A91CE5D3-85C8-46EB-BC55-E71AA953F4E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23033EEC-EBA7-4883-94CA-E4632D6EDD09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D4FB628F-60EB-44A6-9A51-5726FF3870C2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9F8CD461-BB07-45DA-ADC4-5ED310F33EFF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<sst xmlns="http://schemas.openxmlformats.org/spreadsheetml/2006/main" count="55" uniqueCount="45">
  <si>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</si>
  <si>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</si>
  <si>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</si>
  <si>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</si>
  <si>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</si>
  <si>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</si>
  <si>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</si>
  <si>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</si>
  <si>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</si>
  <si>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</si>
  <si>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</si>
  <si>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</si>
  <si>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</si>
  <si>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</si>
  <si>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</si>
  <si>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</si>
  <si>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</si>
  <si>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</si>
  <si>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</si>
  <si>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</si>
  <si>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</si>
  <si>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</si>
  <si>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</si>
  <si>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</si>
  <si>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</si>
  <si>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</si>
  <si>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</si>
  <si>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055-2013</t>
  </si>
  <si>
    <t>Mariana Dinis Marques</t>
  </si>
  <si>
    <t>123-2017</t>
  </si>
  <si>
    <t>Bernardo Martins de Matos Duque</t>
  </si>
  <si>
    <t>138-2013</t>
  </si>
  <si>
    <t>Carolina Matias Pires</t>
  </si>
  <si>
    <t>435-2017</t>
  </si>
  <si>
    <t>Ricardo Portales Pereira</t>
  </si>
  <si>
    <t>441-2017</t>
  </si>
  <si>
    <t>Tomás Alves Gomes</t>
  </si>
  <si>
    <t>450-2017</t>
  </si>
  <si>
    <t>Matilde Efigénio Ameixinha Henriques</t>
  </si>
  <si>
    <t>626-2017</t>
  </si>
  <si>
    <t>Carlota Torcato Empadinhas Ramos de Sousa Martins</t>
  </si>
  <si>
    <t>652-2017</t>
  </si>
  <si>
    <t>Rafael David Barros Vieira</t>
  </si>
  <si>
    <t>818-2017</t>
  </si>
  <si>
    <t>Yidong 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</si>
</sst>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6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7" borderId="56" xfId="0" applyFont="1" applyFill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8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2" xfId="0" applyNumberFormat="1" applyFont="1" applyFill="1" applyBorder="1" applyAlignment="1">
      <alignment horizontal="center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0" fillId="0" borderId="65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ED2A-C971-4745-90D6-969542AA69A0}">
  <sheetPr>
    <pageSetUpPr fitToPage="1"/>
  </sheetPr>
  <dimension ref="A1:Z15"/>
  <sheetViews>
    <sheetView tabSelected="1" view="pageBreakPreview" topLeftCell="D1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8" style="1" customWidth="1"/>
    <col min="2" max="2" width="71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4"/>
      <c r="B1" s="65"/>
      <c r="C1" s="70" t="s">
        <v>0</v>
      </c>
      <c r="D1" s="71"/>
      <c r="E1" s="71"/>
      <c r="F1" s="71"/>
      <c r="G1" s="71"/>
      <c r="H1" s="71"/>
      <c r="I1" s="71"/>
      <c r="J1" s="72"/>
      <c r="K1" s="76" t="s">
        <v>1</v>
      </c>
      <c r="L1" s="79" t="s">
        <v>2</v>
      </c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 t="s">
        <v>3</v>
      </c>
      <c r="Y1" s="83"/>
    </row>
    <row r="2" spans="1:26" ht="15.75" customHeight="1" thickBot="1" x14ac:dyDescent="0.35">
      <c r="A2" s="66"/>
      <c r="B2" s="67"/>
      <c r="C2" s="73"/>
      <c r="D2" s="74"/>
      <c r="E2" s="74"/>
      <c r="F2" s="74"/>
      <c r="G2" s="74"/>
      <c r="H2" s="74"/>
      <c r="I2" s="74"/>
      <c r="J2" s="75"/>
      <c r="K2" s="77"/>
      <c r="L2" s="101" t="s">
        <v>4</v>
      </c>
      <c r="M2" s="103" t="s">
        <v>5</v>
      </c>
      <c r="N2" s="103" t="s">
        <v>6</v>
      </c>
      <c r="O2" s="96" t="s">
        <v>7</v>
      </c>
      <c r="P2" s="103" t="s">
        <v>8</v>
      </c>
      <c r="Q2" s="88" t="s">
        <v>9</v>
      </c>
      <c r="R2" s="88" t="s">
        <v>10</v>
      </c>
      <c r="S2" s="90" t="s">
        <v>11</v>
      </c>
      <c r="T2" s="91"/>
      <c r="U2" s="94" t="s">
        <v>12</v>
      </c>
      <c r="V2" s="95"/>
      <c r="W2" s="98" t="s">
        <v>13</v>
      </c>
      <c r="X2" s="84"/>
      <c r="Y2" s="85"/>
    </row>
    <row r="3" spans="1:26" s="3" customFormat="1" ht="42.75" customHeight="1" thickBot="1" x14ac:dyDescent="0.35">
      <c r="A3" s="68"/>
      <c r="B3" s="69"/>
      <c r="C3" s="36" t="s">
        <v>14</v>
      </c>
      <c r="D3" s="37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8" t="s">
        <v>21</v>
      </c>
      <c r="K3" s="78"/>
      <c r="L3" s="102"/>
      <c r="M3" s="104"/>
      <c r="N3" s="104"/>
      <c r="O3" s="105"/>
      <c r="P3" s="104"/>
      <c r="Q3" s="89"/>
      <c r="R3" s="89"/>
      <c r="S3" s="92"/>
      <c r="T3" s="93"/>
      <c r="U3" s="96"/>
      <c r="V3" s="97"/>
      <c r="W3" s="99"/>
      <c r="X3" s="84"/>
      <c r="Y3" s="85"/>
    </row>
    <row r="4" spans="1:26" s="2" customFormat="1" ht="24.9" customHeight="1" thickTop="1" thickBot="1" x14ac:dyDescent="0.45">
      <c r="A4" s="4" t="s">
        <v>22</v>
      </c>
      <c r="B4" s="5" t="s">
        <v>23</v>
      </c>
      <c r="C4" s="39">
        <v>5</v>
      </c>
      <c r="D4" s="40">
        <v>5</v>
      </c>
      <c r="E4" s="40">
        <v>5</v>
      </c>
      <c r="F4" s="40">
        <v>5</v>
      </c>
      <c r="G4" s="40">
        <v>5</v>
      </c>
      <c r="H4" s="40">
        <v>5</v>
      </c>
      <c r="I4" s="40">
        <v>5</v>
      </c>
      <c r="J4" s="41">
        <f>(AVERAGE(C4:I4))*6/5</f>
        <v>6</v>
      </c>
      <c r="K4" s="42">
        <v>2</v>
      </c>
      <c r="L4" s="26">
        <v>1</v>
      </c>
      <c r="M4" s="27">
        <v>2</v>
      </c>
      <c r="N4" s="28">
        <v>5</v>
      </c>
      <c r="O4" s="27">
        <v>4</v>
      </c>
      <c r="P4" s="28">
        <v>3</v>
      </c>
      <c r="Q4" s="27">
        <v>-1</v>
      </c>
      <c r="R4" s="29">
        <v>-3</v>
      </c>
      <c r="S4" s="51" t="s">
        <v>24</v>
      </c>
      <c r="T4" s="52" t="s">
        <v>25</v>
      </c>
      <c r="U4" s="50" t="s">
        <v>24</v>
      </c>
      <c r="V4" s="30" t="s">
        <v>25</v>
      </c>
      <c r="W4" s="100"/>
      <c r="X4" s="86"/>
      <c r="Y4" s="87"/>
    </row>
    <row r="5" spans="1:26" ht="24.9" customHeight="1" thickTop="1" x14ac:dyDescent="0.35">
      <c r="A5" s="7" t="s">
        <v>27</v>
      </c>
      <c r="B5" s="43" t="s">
        <v>28</v>
      </c>
      <c r="C5" s="44">
        <v>4</v>
      </c>
      <c r="D5" s="44">
        <v>4</v>
      </c>
      <c r="E5" s="44">
        <v>4</v>
      </c>
      <c r="F5" s="44">
        <v>4</v>
      </c>
      <c r="G5" s="44">
        <v>4</v>
      </c>
      <c r="H5" s="44">
        <v>4</v>
      </c>
      <c r="I5" s="44">
        <v>4</v>
      </c>
      <c r="J5" s="19">
        <f t="shared" ref="J5:J14" si="0">(AVERAGE(C5:I5))*6/5</f>
        <v>4.8</v>
      </c>
      <c r="K5" s="46">
        <v>2</v>
      </c>
      <c r="L5" s="18"/>
      <c r="M5" s="13"/>
      <c r="N5" s="18"/>
      <c r="O5" s="13"/>
      <c r="P5" s="18"/>
      <c r="Q5" s="13"/>
      <c r="R5" s="48"/>
      <c r="S5" s="53"/>
      <c r="T5" s="54"/>
      <c r="U5" s="53"/>
      <c r="V5" s="54"/>
      <c r="W5" s="6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1">
        <f>J5+K5+W5</f>
        <v>16.8</v>
      </c>
      <c r="Y5" s="32" t="str">
        <f>+IF(X5&lt;5,"MAU",IF(X5&lt;10,"MEDIOCRE",IF(X5&lt;14,"SUFICIENTE",IF(X5&lt;18,"BOM",IF(X5&lt;=20,"MUITO BOM")))))</f>
        <v>BOM</v>
      </c>
      <c r="Z5" s="1" t="s">
        <v>26</v>
      </c>
    </row>
    <row r="6" spans="1:26" ht="24.9" customHeight="1" x14ac:dyDescent="0.35">
      <c r="A6" s="8" t="s">
        <v>29</v>
      </c>
      <c r="B6" s="15" t="s">
        <v>30</v>
      </c>
      <c r="C6" s="45">
        <v>4</v>
      </c>
      <c r="D6" s="9">
        <v>4</v>
      </c>
      <c r="E6" s="9">
        <v>4</v>
      </c>
      <c r="F6" s="9">
        <v>4</v>
      </c>
      <c r="G6" s="9">
        <v>4</v>
      </c>
      <c r="H6" s="9">
        <v>5</v>
      </c>
      <c r="I6" s="9">
        <v>5</v>
      </c>
      <c r="J6" s="22">
        <f t="shared" si="0"/>
        <v>5.1428571428571432</v>
      </c>
      <c r="K6" s="21">
        <v>2</v>
      </c>
      <c r="L6" s="11"/>
      <c r="M6" s="17"/>
      <c r="N6" s="11"/>
      <c r="O6" s="17"/>
      <c r="P6" s="11"/>
      <c r="Q6" s="17"/>
      <c r="R6" s="15">
        <v>1</v>
      </c>
      <c r="S6" s="57"/>
      <c r="T6" s="58"/>
      <c r="U6" s="55"/>
      <c r="V6" s="56"/>
      <c r="W6" s="62">
        <f t="shared" ref="W6:W14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7</v>
      </c>
      <c r="X6" s="33">
        <f t="shared" ref="X6:X14" si="2">J6+K6+W6</f>
        <v>14.142857142857142</v>
      </c>
      <c r="Y6" s="34" t="str">
        <f>+IF(X6&lt;5,"MAU",IF(X6&lt;10,"MEDIOCRE",IF(X6&lt;14,"SUFICIENTE",IF(X6&lt;18,"BOM",IF(X6&lt;=20,"MUITO BOM")))))</f>
        <v>BOM</v>
      </c>
      <c r="Z6" s="1" t="s">
        <v>26</v>
      </c>
    </row>
    <row r="7" spans="1:26" ht="24.9" customHeight="1" x14ac:dyDescent="0.35">
      <c r="A7" s="10" t="s">
        <v>31</v>
      </c>
      <c r="B7" s="14" t="s">
        <v>32</v>
      </c>
      <c r="C7" s="45">
        <v>4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>
        <v>4</v>
      </c>
      <c r="J7" s="20">
        <f t="shared" si="0"/>
        <v>4.8</v>
      </c>
      <c r="K7" s="21">
        <v>2</v>
      </c>
      <c r="L7" s="10"/>
      <c r="M7" s="9"/>
      <c r="N7" s="10"/>
      <c r="O7" s="9"/>
      <c r="P7" s="10"/>
      <c r="Q7" s="9"/>
      <c r="R7" s="14"/>
      <c r="S7" s="57"/>
      <c r="T7" s="58"/>
      <c r="U7" s="57"/>
      <c r="V7" s="58"/>
      <c r="W7" s="62">
        <f t="shared" si="1"/>
        <v>10</v>
      </c>
      <c r="X7" s="33">
        <f t="shared" si="2"/>
        <v>16.8</v>
      </c>
      <c r="Y7" s="34" t="str">
        <f t="shared" ref="Y7:Y9" si="3">+IF(X7&lt;5,"MAU",IF(X7&lt;10,"MEDIOCRE",IF(X7&lt;14,"SUFICIENTE",IF(X7&lt;18,"BOM",IF(X7&lt;=20,"MUITO BOM")))))</f>
        <v>BOM</v>
      </c>
      <c r="Z7" s="1" t="s">
        <v>26</v>
      </c>
    </row>
    <row r="8" spans="1:26" ht="24.9" customHeight="1" x14ac:dyDescent="0.35">
      <c r="A8" s="11" t="s">
        <v>33</v>
      </c>
      <c r="B8" s="15" t="s">
        <v>34</v>
      </c>
      <c r="C8" s="45">
        <v>4</v>
      </c>
      <c r="D8" s="9">
        <v>4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19">
        <f t="shared" si="0"/>
        <v>4.8</v>
      </c>
      <c r="K8" s="21">
        <v>2</v>
      </c>
      <c r="L8" s="11"/>
      <c r="M8" s="17"/>
      <c r="N8" s="11"/>
      <c r="O8" s="17"/>
      <c r="P8" s="11"/>
      <c r="Q8" s="17"/>
      <c r="R8" s="15"/>
      <c r="S8" s="57"/>
      <c r="T8" s="58"/>
      <c r="U8" s="55"/>
      <c r="V8" s="56"/>
      <c r="W8" s="62">
        <f t="shared" si="1"/>
        <v>10</v>
      </c>
      <c r="X8" s="33">
        <f t="shared" si="2"/>
        <v>16.8</v>
      </c>
      <c r="Y8" s="34" t="str">
        <f t="shared" si="3"/>
        <v>BOM</v>
      </c>
      <c r="Z8" s="1" t="s">
        <v>26</v>
      </c>
    </row>
    <row r="9" spans="1:26" ht="24.9" customHeight="1" x14ac:dyDescent="0.35">
      <c r="A9" s="10" t="s">
        <v>35</v>
      </c>
      <c r="B9" s="14" t="s">
        <v>36</v>
      </c>
      <c r="C9" s="45">
        <v>4</v>
      </c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20">
        <f t="shared" si="0"/>
        <v>4.8</v>
      </c>
      <c r="K9" s="21">
        <v>2</v>
      </c>
      <c r="L9" s="10"/>
      <c r="M9" s="9"/>
      <c r="N9" s="10"/>
      <c r="O9" s="9"/>
      <c r="P9" s="10"/>
      <c r="Q9" s="9"/>
      <c r="R9" s="14"/>
      <c r="S9" s="57"/>
      <c r="T9" s="58"/>
      <c r="U9" s="57"/>
      <c r="V9" s="58"/>
      <c r="W9" s="62">
        <f t="shared" si="1"/>
        <v>10</v>
      </c>
      <c r="X9" s="33">
        <f t="shared" si="2"/>
        <v>16.8</v>
      </c>
      <c r="Y9" s="34" t="str">
        <f t="shared" si="3"/>
        <v>BOM</v>
      </c>
      <c r="Z9" s="1" t="s">
        <v>26</v>
      </c>
    </row>
    <row r="10" spans="1:26" ht="24.9" customHeight="1" x14ac:dyDescent="0.35">
      <c r="A10" s="10" t="s">
        <v>37</v>
      </c>
      <c r="B10" s="14" t="s">
        <v>38</v>
      </c>
      <c r="C10" s="45">
        <v>4</v>
      </c>
      <c r="D10" s="9">
        <v>4</v>
      </c>
      <c r="E10" s="9">
        <v>4</v>
      </c>
      <c r="F10" s="9">
        <v>4</v>
      </c>
      <c r="G10" s="9">
        <v>4</v>
      </c>
      <c r="H10" s="9">
        <v>4</v>
      </c>
      <c r="I10" s="9">
        <v>4</v>
      </c>
      <c r="J10" s="19">
        <f t="shared" si="0"/>
        <v>4.8</v>
      </c>
      <c r="K10" s="21">
        <v>2</v>
      </c>
      <c r="L10" s="11"/>
      <c r="M10" s="17"/>
      <c r="N10" s="11"/>
      <c r="O10" s="17"/>
      <c r="P10" s="11"/>
      <c r="Q10" s="17"/>
      <c r="R10" s="15"/>
      <c r="S10" s="57"/>
      <c r="T10" s="58"/>
      <c r="U10" s="55"/>
      <c r="V10" s="56"/>
      <c r="W10" s="62">
        <f t="shared" si="1"/>
        <v>10</v>
      </c>
      <c r="X10" s="33">
        <f t="shared" si="2"/>
        <v>16.8</v>
      </c>
      <c r="Y10" s="34" t="str">
        <f>+IF(X10&lt;5,"MAU",IF(X10&lt;10,"MEDIOCRE",IF(X10&lt;14,"SUFICIENTE",IF(X10&lt;18,"BOM",IF(X10&lt;=20,"MUITO BOM")))))</f>
        <v>BOM</v>
      </c>
      <c r="Z10" s="1" t="s">
        <v>26</v>
      </c>
    </row>
    <row r="11" spans="1:26" ht="24.9" customHeight="1" x14ac:dyDescent="0.35">
      <c r="A11" s="10" t="s">
        <v>39</v>
      </c>
      <c r="B11" s="14" t="s">
        <v>40</v>
      </c>
      <c r="C11" s="45">
        <v>4</v>
      </c>
      <c r="D11" s="9">
        <v>4</v>
      </c>
      <c r="E11" s="9">
        <v>4</v>
      </c>
      <c r="F11" s="9">
        <v>4</v>
      </c>
      <c r="G11" s="9">
        <v>4</v>
      </c>
      <c r="H11" s="9">
        <v>4</v>
      </c>
      <c r="I11" s="9">
        <v>4</v>
      </c>
      <c r="J11" s="20">
        <f t="shared" si="0"/>
        <v>4.8</v>
      </c>
      <c r="K11" s="21">
        <v>2</v>
      </c>
      <c r="L11" s="10"/>
      <c r="M11" s="9"/>
      <c r="N11" s="10"/>
      <c r="O11" s="9"/>
      <c r="P11" s="10"/>
      <c r="Q11" s="9"/>
      <c r="R11" s="14"/>
      <c r="S11" s="57"/>
      <c r="T11" s="58"/>
      <c r="U11" s="57"/>
      <c r="V11" s="58"/>
      <c r="W11" s="62">
        <f t="shared" si="1"/>
        <v>10</v>
      </c>
      <c r="X11" s="33">
        <f t="shared" si="2"/>
        <v>16.8</v>
      </c>
      <c r="Y11" s="34" t="str">
        <f t="shared" ref="Y11:Y13" si="4">+IF(X11&lt;5,"MAU",IF(X11&lt;10,"MEDIOCRE",IF(X11&lt;14,"SUFICIENTE",IF(X11&lt;18,"BOM",IF(X11&lt;=20,"MUITO BOM")))))</f>
        <v>BOM</v>
      </c>
      <c r="Z11" s="1" t="s">
        <v>26</v>
      </c>
    </row>
    <row r="12" spans="1:26" ht="24.9" customHeight="1" x14ac:dyDescent="0.35">
      <c r="A12" s="11" t="s">
        <v>41</v>
      </c>
      <c r="B12" s="15" t="s">
        <v>42</v>
      </c>
      <c r="C12" s="45">
        <v>4</v>
      </c>
      <c r="D12" s="9">
        <v>4</v>
      </c>
      <c r="E12" s="9">
        <v>4</v>
      </c>
      <c r="F12" s="9">
        <v>4</v>
      </c>
      <c r="G12" s="9">
        <v>4</v>
      </c>
      <c r="H12" s="9">
        <v>4</v>
      </c>
      <c r="I12" s="9">
        <v>4</v>
      </c>
      <c r="J12" s="19">
        <f t="shared" si="0"/>
        <v>4.8</v>
      </c>
      <c r="K12" s="21">
        <v>2</v>
      </c>
      <c r="L12" s="11"/>
      <c r="M12" s="17"/>
      <c r="N12" s="11"/>
      <c r="O12" s="17"/>
      <c r="P12" s="11"/>
      <c r="Q12" s="17"/>
      <c r="R12" s="15"/>
      <c r="S12" s="57"/>
      <c r="T12" s="58"/>
      <c r="U12" s="55"/>
      <c r="V12" s="56"/>
      <c r="W12" s="62">
        <f t="shared" si="1"/>
        <v>10</v>
      </c>
      <c r="X12" s="33">
        <f t="shared" si="2"/>
        <v>16.8</v>
      </c>
      <c r="Y12" s="34" t="str">
        <f t="shared" si="4"/>
        <v>BOM</v>
      </c>
      <c r="Z12" s="1" t="s">
        <v>26</v>
      </c>
    </row>
    <row r="13" spans="1:26" ht="24.9" customHeight="1" x14ac:dyDescent="0.35">
      <c r="A13" s="10" t="s">
        <v>43</v>
      </c>
      <c r="B13" s="14" t="s">
        <v>44</v>
      </c>
      <c r="C13" s="45">
        <v>4</v>
      </c>
      <c r="D13" s="9">
        <v>4</v>
      </c>
      <c r="E13" s="9">
        <v>4</v>
      </c>
      <c r="F13" s="9">
        <v>4</v>
      </c>
      <c r="G13" s="9">
        <v>4</v>
      </c>
      <c r="H13" s="9">
        <v>4</v>
      </c>
      <c r="I13" s="9">
        <v>4</v>
      </c>
      <c r="J13" s="20">
        <f t="shared" si="0"/>
        <v>4.8</v>
      </c>
      <c r="K13" s="21">
        <v>2</v>
      </c>
      <c r="L13" s="10"/>
      <c r="M13" s="9"/>
      <c r="N13" s="10"/>
      <c r="O13" s="9"/>
      <c r="P13" s="10"/>
      <c r="Q13" s="9"/>
      <c r="R13" s="14"/>
      <c r="S13" s="57"/>
      <c r="T13" s="58"/>
      <c r="U13" s="57"/>
      <c r="V13" s="58"/>
      <c r="W13" s="62">
        <f t="shared" si="1"/>
        <v>10</v>
      </c>
      <c r="X13" s="33">
        <f t="shared" si="2"/>
        <v>16.8</v>
      </c>
      <c r="Y13" s="34" t="str">
        <f t="shared" si="4"/>
        <v>BOM</v>
      </c>
      <c r="Z13" s="1" t="s">
        <v>26</v>
      </c>
    </row>
    <row r="14" spans="1:26" ht="24.9" customHeight="1" thickBot="1" x14ac:dyDescent="0.4">
      <c r="A14" s="12"/>
      <c r="B14" s="16"/>
      <c r="C14" s="45">
        <v>4</v>
      </c>
      <c r="D14" s="9">
        <v>4</v>
      </c>
      <c r="E14" s="9">
        <v>4</v>
      </c>
      <c r="F14" s="9">
        <v>4</v>
      </c>
      <c r="G14" s="9">
        <v>4</v>
      </c>
      <c r="H14" s="9">
        <v>4</v>
      </c>
      <c r="I14" s="9">
        <v>4</v>
      </c>
      <c r="J14" s="47">
        <f t="shared" si="0"/>
        <v>4.8</v>
      </c>
      <c r="K14" s="23">
        <v>2</v>
      </c>
      <c r="L14" s="24"/>
      <c r="M14" s="25"/>
      <c r="N14" s="25"/>
      <c r="O14" s="25"/>
      <c r="P14" s="25"/>
      <c r="Q14" s="25"/>
      <c r="R14" s="49"/>
      <c r="S14" s="59"/>
      <c r="T14" s="60"/>
      <c r="U14" s="59"/>
      <c r="V14" s="60"/>
      <c r="W14" s="63">
        <f t="shared" si="1"/>
        <v>10</v>
      </c>
      <c r="X14" s="35">
        <f t="shared" si="2"/>
        <v>16.8</v>
      </c>
      <c r="Y14" s="34" t="str">
        <f t="shared" ref="Y14" si="5">+IF(X14&lt;5,"MAU",IF(X14&lt;10,"MEDIOCRE",IF(X14&lt;14,"SUFICIENTE",IF(X14&lt;18,"BOM",IF(X14&lt;=20,"MUITO BOM")))))</f>
        <v>BOM</v>
      </c>
    </row>
    <row r="15" spans="1:26" ht="15" thickTop="1" x14ac:dyDescent="0.3">
      <c r="Y15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 J14">
    <cfRule type="cellIs" dxfId="4" priority="8" operator="greaterThan">
      <formula>6</formula>
    </cfRule>
  </conditionalFormatting>
  <conditionalFormatting sqref="W5:W14">
    <cfRule type="cellIs" dxfId="3" priority="7" operator="greaterThan">
      <formula>12</formula>
    </cfRule>
  </conditionalFormatting>
  <conditionalFormatting sqref="J10:J13">
    <cfRule type="cellIs" dxfId="2" priority="6" operator="greaterThan">
      <formula>6</formula>
    </cfRule>
  </conditionalFormatting>
  <conditionalFormatting sqref="J6:J9">
    <cfRule type="cellIs" dxfId="1" priority="5" operator="greaterThan">
      <formula>6</formula>
    </cfRule>
  </conditionalFormatting>
  <conditionalFormatting sqref="C5:I14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B6B56A6A-8ECE-431E-AABA-D7CF86F750A2}">
      <formula1>0</formula1>
      <formula2>2</formula2>
    </dataValidation>
    <dataValidation type="whole" allowBlank="1" showInputMessage="1" showErrorMessage="1" promptTitle="Validação" prompt="Valores devem ser 1, 2, 3, 4 ou 5" sqref="C4:I4" xr:uid="{F5446467-4A32-4938-838C-652F0BFA291F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12ºA1 CCT</vt:lpstr>
      <vt:lpstr>'12ºA1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