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E0423B86-409A-46F2-BB1A-4E5564C9A66A}" xr6:coauthVersionLast="47" xr6:coauthVersionMax="47" xr10:uidLastSave="{00000000-0000-0000-0000-000000000000}"/>
  <bookViews>
    <workbookView xWindow="-108" yWindow="-108" windowWidth="23256" windowHeight="12456" xr2:uid="{6EE859A1-E24E-4C4C-90A6-53D0E99F2E19}"/>
  </bookViews>
  <sheets>
    <sheet name="Avaliação 6D" sheetId="1" r:id="rId1"/>
  </sheets>
  <definedNames>
    <definedName name="_xlnm.Print_Area" localSheetId="0">'Avaliação 6D'!$A$1:$Y$26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Y11" i="1"/>
  <c r="Y13" i="1"/>
  <c r="W25" i="1"/>
  <c r="J25" i="1"/>
  <c r="X25" i="1" s="1"/>
  <c r="Y25" i="1" s="1"/>
  <c r="W24" i="1"/>
  <c r="J24" i="1"/>
  <c r="X24" i="1" s="1"/>
  <c r="Y24" i="1" s="1"/>
  <c r="W23" i="1"/>
  <c r="J23" i="1"/>
  <c r="X23" i="1" s="1"/>
  <c r="Y23" i="1" s="1"/>
  <c r="W22" i="1"/>
  <c r="J22" i="1"/>
  <c r="X22" i="1" s="1"/>
  <c r="Y22" i="1" s="1"/>
  <c r="W21" i="1"/>
  <c r="J21" i="1"/>
  <c r="X21" i="1" s="1"/>
  <c r="Y21" i="1" s="1"/>
  <c r="W20" i="1"/>
  <c r="J20" i="1"/>
  <c r="Y20" i="1" s="1"/>
  <c r="W19" i="1"/>
  <c r="J19" i="1"/>
  <c r="X19" i="1" s="1"/>
  <c r="Y19" i="1" s="1"/>
  <c r="W18" i="1"/>
  <c r="J18" i="1"/>
  <c r="X18" i="1" s="1"/>
  <c r="Y18" i="1" s="1"/>
  <c r="W17" i="1"/>
  <c r="J17" i="1"/>
  <c r="X17" i="1" s="1"/>
  <c r="Y17" i="1" s="1"/>
  <c r="W16" i="1"/>
  <c r="J16" i="1"/>
  <c r="Y16" i="1" s="1"/>
  <c r="W15" i="1"/>
  <c r="J15" i="1"/>
  <c r="Y15" i="1" s="1"/>
  <c r="W14" i="1"/>
  <c r="J14" i="1"/>
  <c r="X14" i="1" s="1"/>
  <c r="Y14" i="1" s="1"/>
  <c r="W13" i="1"/>
  <c r="J13" i="1"/>
  <c r="W12" i="1"/>
  <c r="J12" i="1"/>
  <c r="X12" i="1" s="1"/>
  <c r="Y12" i="1" s="1"/>
  <c r="W11" i="1"/>
  <c r="J11" i="1"/>
  <c r="W10" i="1"/>
  <c r="J10" i="1"/>
  <c r="X10" i="1" s="1"/>
  <c r="Y10" i="1" s="1"/>
  <c r="W9" i="1"/>
  <c r="J9" i="1"/>
  <c r="X9" i="1" s="1"/>
  <c r="Y9" i="1" s="1"/>
  <c r="W8" i="1"/>
  <c r="J8" i="1"/>
  <c r="X8" i="1" s="1"/>
  <c r="Y8" i="1" s="1"/>
  <c r="W7" i="1"/>
  <c r="J7" i="1"/>
  <c r="Y7" i="1" s="1"/>
  <c r="W6" i="1"/>
  <c r="J6" i="1"/>
  <c r="Y6" i="1" s="1"/>
  <c r="W5" i="1"/>
  <c r="J5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63551EE8-D4DB-4EF6-9759-8B6F908AA6F8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FA1258E4-9C83-4355-AC6A-EE8D7169A7E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086CF1E8-D6CD-4ACE-BE9B-34A11373B99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11AF0D46-5C79-41F7-92C5-1ECCB5AA0CF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CF3008EC-FF73-402F-87E7-B5BA2AE256B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3CA40D57-7629-45AF-822B-FF274DE64ED8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570647C4-4A31-4B7D-A7FA-AF2ABEAD5A4C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022562BC-3681-4A9B-96E3-2328AE5E0BED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2D5A83F9-800F-4701-87C8-6BC579336D30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6D07DD83-8CBF-4F86-8FFB-B98EF90D61A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79328EB3-AAD5-4B95-BA5C-42DDF0D2D8CF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0EA8C453-1ED9-49D7-B50D-DB813C352984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1BE9E0AA-110C-43C1-BAD6-F09B9AAB63BA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A453E435-1026-4485-92DF-D7F493BC74BA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D7B76A72-7BF2-41F2-8A3A-4FAA40470D8D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BBDDEBDB-AFD5-401D-B7C7-829070634E90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B9B9C033-24AE-4BD0-B802-1C149F0C1B48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ED5A31E6-56CA-4EAB-A85C-36AD5ECC7588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7F33DBE8-1C52-42ED-BA1F-B1EDD3B39FC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80C5DDC3-BD31-4BDB-A3C0-7EA74621AA9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B62D2CDA-1E2B-49BD-B20B-1B05CED16E29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6F770964-7B59-4E3B-B51D-3FEA18505B04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<sst xmlns="http://schemas.openxmlformats.org/spreadsheetml/2006/main" count="60" uniqueCount="45">
  <si>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</si>
  <si>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</si>
  <si>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</si>
  <si>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</si>
  <si>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</si>
  <si>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</si>
  <si>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</si>
  <si>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</si>
  <si>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</si>
  <si>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</si>
  <si>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</si>
  <si>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</si>
  <si>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</si>
  <si>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</si>
  <si>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</si>
  <si>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</si>
  <si>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</si>
  <si>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</si>
  <si>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</si>
  <si>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</si>
  <si>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</si>
  <si>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</si>
  <si>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</si>
  <si>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</si>
  <si>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</si>
  <si>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</si>
  <si>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Garrinhas</t>
  </si>
  <si>
    <t>MB</t>
  </si>
  <si>
    <t>Oliviera</t>
  </si>
  <si>
    <t>B</t>
  </si>
  <si>
    <t>Vasconcelos</t>
  </si>
  <si>
    <t>Marques</t>
  </si>
  <si>
    <t>Alves</t>
  </si>
  <si>
    <t>S</t>
  </si>
  <si>
    <t>Grazina</t>
  </si>
  <si>
    <t>Borges</t>
  </si>
  <si>
    <t>Leite</t>
  </si>
  <si>
    <t>Figueiredo</t>
  </si>
  <si>
    <t>Raposo</t>
  </si>
  <si>
    <t>Boita</t>
  </si>
  <si>
    <t>Carvalho</t>
  </si>
  <si>
    <t>Batista</t>
  </si>
  <si>
    <t>Sendim</t>
  </si>
  <si>
    <t>Damião</t>
  </si>
  <si>
    <t>Serrão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</si>
</sst>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8595B"/>
      <name val="Trebuchet M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2" fontId="0" fillId="7" borderId="37" xfId="0" applyNumberFormat="1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0" fillId="10" borderId="47" xfId="0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2" fontId="6" fillId="7" borderId="50" xfId="0" applyNumberFormat="1" applyFont="1" applyFill="1" applyBorder="1" applyAlignment="1">
      <alignment horizontal="center"/>
    </xf>
    <xf numFmtId="0" fontId="6" fillId="8" borderId="51" xfId="0" applyFont="1" applyFill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9" borderId="56" xfId="0" applyFon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2" fontId="6" fillId="7" borderId="0" xfId="0" applyNumberFormat="1" applyFont="1" applyFill="1" applyAlignment="1">
      <alignment horizontal="center"/>
    </xf>
    <xf numFmtId="0" fontId="6" fillId="8" borderId="62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6" fillId="9" borderId="69" xfId="0" applyFont="1" applyFill="1" applyBorder="1" applyAlignment="1">
      <alignment horizontal="center"/>
    </xf>
    <xf numFmtId="2" fontId="6" fillId="10" borderId="58" xfId="0" applyNumberFormat="1" applyFont="1" applyFill="1" applyBorder="1" applyAlignment="1">
      <alignment horizontal="center"/>
    </xf>
    <xf numFmtId="0" fontId="4" fillId="10" borderId="59" xfId="0" applyFont="1" applyFill="1" applyBorder="1" applyAlignment="1">
      <alignment horizontal="center"/>
    </xf>
    <xf numFmtId="0" fontId="10" fillId="10" borderId="58" xfId="0" applyFont="1" applyFill="1" applyBorder="1" applyAlignment="1" applyProtection="1">
      <alignment horizontal="center" vertical="center"/>
      <protection locked="0"/>
    </xf>
    <xf numFmtId="0" fontId="10" fillId="10" borderId="59" xfId="0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10" fillId="11" borderId="59" xfId="0" applyFont="1" applyFill="1" applyBorder="1" applyAlignment="1" applyProtection="1">
      <alignment horizontal="center" vertical="center"/>
      <protection locked="0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11" fillId="11" borderId="59" xfId="0" applyFont="1" applyFill="1" applyBorder="1" applyAlignment="1" applyProtection="1">
      <alignment horizontal="center" vertical="center"/>
      <protection locked="0"/>
    </xf>
    <xf numFmtId="0" fontId="11" fillId="10" borderId="58" xfId="0" applyFont="1" applyFill="1" applyBorder="1" applyAlignment="1" applyProtection="1">
      <alignment horizontal="center" vertical="center"/>
      <protection locked="0"/>
    </xf>
    <xf numFmtId="0" fontId="11" fillId="10" borderId="59" xfId="0" applyFont="1" applyFill="1" applyBorder="1" applyAlignment="1" applyProtection="1">
      <alignment horizontal="center" vertical="center"/>
      <protection locked="0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2" fontId="6" fillId="7" borderId="71" xfId="0" applyNumberFormat="1" applyFont="1" applyFill="1" applyBorder="1" applyAlignment="1">
      <alignment horizontal="center"/>
    </xf>
    <xf numFmtId="0" fontId="6" fillId="0" borderId="72" xfId="0" applyFont="1" applyBorder="1" applyAlignment="1" applyProtection="1">
      <alignment horizontal="center"/>
      <protection locked="0"/>
    </xf>
    <xf numFmtId="0" fontId="12" fillId="10" borderId="58" xfId="0" applyFont="1" applyFill="1" applyBorder="1" applyAlignment="1" applyProtection="1">
      <alignment horizontal="center" vertical="center"/>
      <protection locked="0"/>
    </xf>
    <xf numFmtId="0" fontId="12" fillId="10" borderId="59" xfId="0" applyFont="1" applyFill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2" fontId="6" fillId="7" borderId="75" xfId="0" applyNumberFormat="1" applyFont="1" applyFill="1" applyBorder="1" applyAlignment="1">
      <alignment horizontal="center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9" borderId="79" xfId="0" applyFont="1" applyFill="1" applyBorder="1" applyAlignment="1">
      <alignment horizontal="center"/>
    </xf>
    <xf numFmtId="2" fontId="6" fillId="10" borderId="80" xfId="0" applyNumberFormat="1" applyFont="1" applyFill="1" applyBorder="1" applyAlignment="1">
      <alignment horizontal="center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5" borderId="15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106B-E2D4-4FCA-8623-585C572BE38D}">
  <sheetPr>
    <pageSetUpPr fitToPage="1"/>
  </sheetPr>
  <dimension ref="A1:Z26"/>
  <sheetViews>
    <sheetView tabSelected="1" view="pageBreakPreview" topLeftCell="C1" zoomScale="50" zoomScaleNormal="50" zoomScaleSheetLayoutView="50" workbookViewId="0">
      <selection activeCell="AB7" sqref="AB7"/>
    </sheetView>
  </sheetViews>
  <sheetFormatPr defaultColWidth="15.33203125" defaultRowHeight="14.4" x14ac:dyDescent="0.3"/>
  <cols>
    <col min="1" max="1" width="9.6640625" style="1" customWidth="1"/>
    <col min="2" max="2" width="45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89"/>
      <c r="B1" s="90"/>
      <c r="C1" s="95" t="s">
        <v>0</v>
      </c>
      <c r="D1" s="96"/>
      <c r="E1" s="96"/>
      <c r="F1" s="96"/>
      <c r="G1" s="96"/>
      <c r="H1" s="96"/>
      <c r="I1" s="96"/>
      <c r="J1" s="97"/>
      <c r="K1" s="101" t="s">
        <v>1</v>
      </c>
      <c r="L1" s="104" t="s">
        <v>2</v>
      </c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6"/>
      <c r="X1" s="107" t="s">
        <v>3</v>
      </c>
      <c r="Y1" s="108"/>
    </row>
    <row r="2" spans="1:26" ht="15.75" customHeight="1" thickBot="1" x14ac:dyDescent="0.35">
      <c r="A2" s="91"/>
      <c r="B2" s="92"/>
      <c r="C2" s="98"/>
      <c r="D2" s="99"/>
      <c r="E2" s="99"/>
      <c r="F2" s="99"/>
      <c r="G2" s="99"/>
      <c r="H2" s="99"/>
      <c r="I2" s="99"/>
      <c r="J2" s="100"/>
      <c r="K2" s="102"/>
      <c r="L2" s="113" t="s">
        <v>4</v>
      </c>
      <c r="M2" s="115" t="s">
        <v>5</v>
      </c>
      <c r="N2" s="115" t="s">
        <v>6</v>
      </c>
      <c r="O2" s="84" t="s">
        <v>7</v>
      </c>
      <c r="P2" s="115" t="s">
        <v>8</v>
      </c>
      <c r="Q2" s="76" t="s">
        <v>9</v>
      </c>
      <c r="R2" s="76" t="s">
        <v>10</v>
      </c>
      <c r="S2" s="78" t="s">
        <v>11</v>
      </c>
      <c r="T2" s="79"/>
      <c r="U2" s="82" t="s">
        <v>12</v>
      </c>
      <c r="V2" s="83"/>
      <c r="W2" s="86" t="s">
        <v>13</v>
      </c>
      <c r="X2" s="109"/>
      <c r="Y2" s="110"/>
    </row>
    <row r="3" spans="1:26" s="5" customFormat="1" ht="42.75" customHeight="1" thickBot="1" x14ac:dyDescent="0.35">
      <c r="A3" s="93"/>
      <c r="B3" s="94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103"/>
      <c r="L3" s="114"/>
      <c r="M3" s="116"/>
      <c r="N3" s="116"/>
      <c r="O3" s="117"/>
      <c r="P3" s="116"/>
      <c r="Q3" s="77"/>
      <c r="R3" s="77"/>
      <c r="S3" s="80"/>
      <c r="T3" s="81"/>
      <c r="U3" s="84"/>
      <c r="V3" s="85"/>
      <c r="W3" s="87"/>
      <c r="X3" s="109"/>
      <c r="Y3" s="110"/>
    </row>
    <row r="4" spans="1:26" s="20" customFormat="1" ht="24.9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88"/>
      <c r="X4" s="111"/>
      <c r="Y4" s="112"/>
    </row>
    <row r="5" spans="1:26" ht="24.9" customHeight="1" thickTop="1" x14ac:dyDescent="0.35">
      <c r="A5" s="21">
        <v>46</v>
      </c>
      <c r="B5" s="22" t="s">
        <v>26</v>
      </c>
      <c r="C5" s="23">
        <v>4</v>
      </c>
      <c r="D5" s="24">
        <v>4</v>
      </c>
      <c r="E5" s="24">
        <v>4</v>
      </c>
      <c r="F5" s="24">
        <v>4</v>
      </c>
      <c r="G5" s="24">
        <v>4</v>
      </c>
      <c r="H5" s="24">
        <v>4</v>
      </c>
      <c r="I5" s="24">
        <v>4</v>
      </c>
      <c r="J5" s="25">
        <f>(AVERAGE(C5:I5))*6/5</f>
        <v>4.8</v>
      </c>
      <c r="K5" s="26">
        <v>2</v>
      </c>
      <c r="L5" s="27">
        <v>0</v>
      </c>
      <c r="M5" s="24">
        <v>1</v>
      </c>
      <c r="N5" s="27">
        <v>0</v>
      </c>
      <c r="O5" s="24">
        <v>0</v>
      </c>
      <c r="P5" s="27">
        <v>0</v>
      </c>
      <c r="Q5" s="24">
        <v>0</v>
      </c>
      <c r="R5" s="28">
        <v>0</v>
      </c>
      <c r="S5" s="29">
        <v>0</v>
      </c>
      <c r="T5" s="30">
        <v>0</v>
      </c>
      <c r="U5" s="29">
        <v>0</v>
      </c>
      <c r="V5" s="30">
        <v>0</v>
      </c>
      <c r="W5" s="3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12</v>
      </c>
      <c r="X5" s="32">
        <v>16</v>
      </c>
      <c r="Y5" s="33" t="str">
        <f>+IF(X5&lt;5,"MAU",IF(X5&lt;10,"MEDIOCRE",IF(X5&lt;14,"SUFICIENTE",IF(X5&lt;18,"BOM",IF(X5&lt;=20,"MUITO BOM")))))</f>
        <v>BOM</v>
      </c>
      <c r="Z5" s="1" t="s">
        <v>29</v>
      </c>
    </row>
    <row r="6" spans="1:26" ht="24.9" customHeight="1" x14ac:dyDescent="0.35">
      <c r="A6" s="34">
        <v>61</v>
      </c>
      <c r="B6" s="35" t="s">
        <v>28</v>
      </c>
      <c r="C6" s="36">
        <v>5</v>
      </c>
      <c r="D6" s="37">
        <v>5</v>
      </c>
      <c r="E6" s="37">
        <v>5</v>
      </c>
      <c r="F6" s="37">
        <v>5</v>
      </c>
      <c r="G6" s="37">
        <v>5</v>
      </c>
      <c r="H6" s="37">
        <v>4</v>
      </c>
      <c r="I6" s="37">
        <v>4</v>
      </c>
      <c r="J6" s="38">
        <f t="shared" ref="J6:J14" si="0">(AVERAGE(C6:I6))*6/5</f>
        <v>5.6571428571428566</v>
      </c>
      <c r="K6" s="39">
        <v>2</v>
      </c>
      <c r="L6" s="40">
        <v>0</v>
      </c>
      <c r="M6" s="41">
        <v>0</v>
      </c>
      <c r="N6" s="40">
        <v>0</v>
      </c>
      <c r="O6" s="41">
        <v>0</v>
      </c>
      <c r="P6" s="40">
        <v>0</v>
      </c>
      <c r="Q6" s="41">
        <v>0</v>
      </c>
      <c r="R6" s="42">
        <v>0</v>
      </c>
      <c r="S6" s="43">
        <v>0</v>
      </c>
      <c r="T6" s="44">
        <v>0</v>
      </c>
      <c r="U6" s="45">
        <v>0</v>
      </c>
      <c r="V6" s="46">
        <v>0</v>
      </c>
      <c r="W6" s="47">
        <f t="shared" ref="W6:W25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48">
        <v>15</v>
      </c>
      <c r="Y6" s="49" t="str">
        <f>+IF(X6&lt;5,"MAU",IF(X6&lt;10,"MEDIOCRE",IF(X6&lt;14,"SUFICIENTE",IF(X6&lt;18,"BOM",IF(X6&lt;=20,"MUITO BOM")))))</f>
        <v>BOM</v>
      </c>
      <c r="Z6" s="1" t="s">
        <v>29</v>
      </c>
    </row>
    <row r="7" spans="1:26" ht="24.9" customHeight="1" x14ac:dyDescent="0.35">
      <c r="A7" s="50">
        <v>68</v>
      </c>
      <c r="B7" s="51" t="s">
        <v>30</v>
      </c>
      <c r="C7" s="36">
        <v>4</v>
      </c>
      <c r="D7" s="37">
        <v>4</v>
      </c>
      <c r="E7" s="37">
        <v>4</v>
      </c>
      <c r="F7" s="37">
        <v>4</v>
      </c>
      <c r="G7" s="37">
        <v>4</v>
      </c>
      <c r="H7" s="37">
        <v>4</v>
      </c>
      <c r="I7" s="37">
        <v>4</v>
      </c>
      <c r="J7" s="25">
        <f t="shared" si="0"/>
        <v>4.8</v>
      </c>
      <c r="K7" s="39">
        <v>2</v>
      </c>
      <c r="L7" s="52">
        <v>0</v>
      </c>
      <c r="M7" s="37">
        <v>0</v>
      </c>
      <c r="N7" s="52">
        <v>0</v>
      </c>
      <c r="O7" s="37">
        <v>0</v>
      </c>
      <c r="P7" s="52">
        <v>0</v>
      </c>
      <c r="Q7" s="37">
        <v>0</v>
      </c>
      <c r="R7" s="53">
        <v>0</v>
      </c>
      <c r="S7" s="43">
        <v>0</v>
      </c>
      <c r="T7" s="44">
        <v>0</v>
      </c>
      <c r="U7" s="43">
        <v>0</v>
      </c>
      <c r="V7" s="44">
        <v>0</v>
      </c>
      <c r="W7" s="47">
        <f t="shared" si="1"/>
        <v>10</v>
      </c>
      <c r="X7" s="48">
        <v>15</v>
      </c>
      <c r="Y7" s="49" t="str">
        <f t="shared" ref="Y7:Y13" si="2">+IF(X7&lt;5,"MAU",IF(X7&lt;10,"MEDIOCRE",IF(X7&lt;14,"SUFICIENTE",IF(X7&lt;18,"BOM",IF(X7&lt;=20,"MUITO BOM")))))</f>
        <v>BOM</v>
      </c>
      <c r="Z7" s="1" t="s">
        <v>29</v>
      </c>
    </row>
    <row r="8" spans="1:26" ht="24.9" customHeight="1" x14ac:dyDescent="0.35">
      <c r="A8" s="54">
        <v>102</v>
      </c>
      <c r="B8" s="35" t="s">
        <v>31</v>
      </c>
      <c r="C8" s="36">
        <v>5</v>
      </c>
      <c r="D8" s="37">
        <v>5</v>
      </c>
      <c r="E8" s="37">
        <v>5</v>
      </c>
      <c r="F8" s="37">
        <v>5</v>
      </c>
      <c r="G8" s="37">
        <v>5</v>
      </c>
      <c r="H8" s="37">
        <v>5</v>
      </c>
      <c r="I8" s="37">
        <v>5</v>
      </c>
      <c r="J8" s="38">
        <f t="shared" si="0"/>
        <v>6</v>
      </c>
      <c r="K8" s="39">
        <v>2</v>
      </c>
      <c r="L8" s="40">
        <v>0</v>
      </c>
      <c r="M8" s="41">
        <v>0</v>
      </c>
      <c r="N8" s="40">
        <v>0</v>
      </c>
      <c r="O8" s="41">
        <v>0</v>
      </c>
      <c r="P8" s="40">
        <v>0</v>
      </c>
      <c r="Q8" s="41">
        <v>0</v>
      </c>
      <c r="R8" s="42">
        <v>0</v>
      </c>
      <c r="S8" s="43">
        <v>0</v>
      </c>
      <c r="T8" s="44">
        <v>0</v>
      </c>
      <c r="U8" s="45">
        <v>0</v>
      </c>
      <c r="V8" s="46">
        <v>0</v>
      </c>
      <c r="W8" s="47">
        <f t="shared" si="1"/>
        <v>10</v>
      </c>
      <c r="X8" s="48">
        <f t="shared" ref="X6:X25" si="3">J8+K8+W8</f>
        <v>18</v>
      </c>
      <c r="Y8" s="49" t="str">
        <f t="shared" si="2"/>
        <v>MUITO BOM</v>
      </c>
      <c r="Z8" s="1" t="s">
        <v>27</v>
      </c>
    </row>
    <row r="9" spans="1:26" ht="24.9" customHeight="1" x14ac:dyDescent="0.35">
      <c r="A9" s="50">
        <v>113</v>
      </c>
      <c r="B9" s="51" t="s">
        <v>32</v>
      </c>
      <c r="C9" s="36">
        <v>4</v>
      </c>
      <c r="D9" s="37">
        <v>4</v>
      </c>
      <c r="E9" s="37">
        <v>3</v>
      </c>
      <c r="F9" s="37">
        <v>4</v>
      </c>
      <c r="G9" s="37">
        <v>3</v>
      </c>
      <c r="H9" s="37">
        <v>3</v>
      </c>
      <c r="I9" s="37">
        <v>2</v>
      </c>
      <c r="J9" s="25">
        <f t="shared" si="0"/>
        <v>3.9428571428571431</v>
      </c>
      <c r="K9" s="39">
        <v>0</v>
      </c>
      <c r="L9" s="52">
        <v>0</v>
      </c>
      <c r="M9" s="37">
        <v>0</v>
      </c>
      <c r="N9" s="52">
        <v>0</v>
      </c>
      <c r="O9" s="37">
        <v>0</v>
      </c>
      <c r="P9" s="52">
        <v>0</v>
      </c>
      <c r="Q9" s="37">
        <v>0</v>
      </c>
      <c r="R9" s="53">
        <v>0</v>
      </c>
      <c r="S9" s="43">
        <v>0</v>
      </c>
      <c r="T9" s="44">
        <v>0</v>
      </c>
      <c r="U9" s="43">
        <v>0</v>
      </c>
      <c r="V9" s="44">
        <v>0</v>
      </c>
      <c r="W9" s="47">
        <f t="shared" si="1"/>
        <v>10</v>
      </c>
      <c r="X9" s="48">
        <f t="shared" si="3"/>
        <v>13.942857142857143</v>
      </c>
      <c r="Y9" s="49" t="str">
        <f t="shared" si="2"/>
        <v>SUFICIENTE</v>
      </c>
      <c r="Z9" s="1" t="s">
        <v>33</v>
      </c>
    </row>
    <row r="10" spans="1:26" ht="24.9" customHeight="1" x14ac:dyDescent="0.35">
      <c r="A10" s="34">
        <v>145</v>
      </c>
      <c r="B10" s="35" t="s">
        <v>34</v>
      </c>
      <c r="C10" s="36">
        <v>3</v>
      </c>
      <c r="D10" s="37">
        <v>4</v>
      </c>
      <c r="E10" s="37">
        <v>4</v>
      </c>
      <c r="F10" s="37">
        <v>2</v>
      </c>
      <c r="G10" s="37">
        <v>4</v>
      </c>
      <c r="H10" s="37">
        <v>4</v>
      </c>
      <c r="I10" s="37">
        <v>2</v>
      </c>
      <c r="J10" s="38">
        <f t="shared" si="0"/>
        <v>3.9428571428571431</v>
      </c>
      <c r="K10" s="39">
        <v>0</v>
      </c>
      <c r="L10" s="40">
        <v>0</v>
      </c>
      <c r="M10" s="41">
        <v>0</v>
      </c>
      <c r="N10" s="40">
        <v>0</v>
      </c>
      <c r="O10" s="41">
        <v>0</v>
      </c>
      <c r="P10" s="40">
        <v>0</v>
      </c>
      <c r="Q10" s="41">
        <v>0</v>
      </c>
      <c r="R10" s="42">
        <v>0</v>
      </c>
      <c r="S10" s="43">
        <v>0</v>
      </c>
      <c r="T10" s="44">
        <v>0</v>
      </c>
      <c r="U10" s="45">
        <v>0</v>
      </c>
      <c r="V10" s="46">
        <v>0</v>
      </c>
      <c r="W10" s="47">
        <f t="shared" si="1"/>
        <v>10</v>
      </c>
      <c r="X10" s="48">
        <f t="shared" si="3"/>
        <v>13.942857142857143</v>
      </c>
      <c r="Y10" s="49" t="str">
        <f>+IF(X10&lt;5,"MAU",IF(X10&lt;10,"MEDIOCRE",IF(X10&lt;14,"SUFICIENTE",IF(X10&lt;18,"BOM",IF(X10&lt;=20,"MUITO BOM")))))</f>
        <v>SUFICIENTE</v>
      </c>
      <c r="Z10" s="1" t="s">
        <v>33</v>
      </c>
    </row>
    <row r="11" spans="1:26" ht="24.9" customHeight="1" x14ac:dyDescent="0.35">
      <c r="A11" s="50">
        <v>161</v>
      </c>
      <c r="B11" s="55" t="s">
        <v>35</v>
      </c>
      <c r="C11" s="36">
        <v>3</v>
      </c>
      <c r="D11" s="37">
        <v>5</v>
      </c>
      <c r="E11" s="37">
        <v>5</v>
      </c>
      <c r="F11" s="37">
        <v>5</v>
      </c>
      <c r="G11" s="37">
        <v>4</v>
      </c>
      <c r="H11" s="37">
        <v>4</v>
      </c>
      <c r="I11" s="37">
        <v>3</v>
      </c>
      <c r="J11" s="25">
        <f t="shared" si="0"/>
        <v>4.9714285714285724</v>
      </c>
      <c r="K11" s="39">
        <v>2</v>
      </c>
      <c r="L11" s="52">
        <v>1</v>
      </c>
      <c r="M11" s="37">
        <v>0</v>
      </c>
      <c r="N11" s="52">
        <v>0</v>
      </c>
      <c r="O11" s="37">
        <v>0</v>
      </c>
      <c r="P11" s="52">
        <v>0</v>
      </c>
      <c r="Q11" s="37">
        <v>0</v>
      </c>
      <c r="R11" s="53">
        <v>0</v>
      </c>
      <c r="S11" s="43">
        <v>0</v>
      </c>
      <c r="T11" s="44">
        <v>0</v>
      </c>
      <c r="U11" s="43">
        <v>0</v>
      </c>
      <c r="V11" s="44">
        <v>0</v>
      </c>
      <c r="W11" s="47">
        <f t="shared" si="1"/>
        <v>11</v>
      </c>
      <c r="X11" s="48">
        <v>19</v>
      </c>
      <c r="Y11" s="49" t="str">
        <f t="shared" ref="Y11:Y13" si="4">+IF(X11&lt;5,"MAU",IF(X11&lt;10,"MEDIOCRE",IF(X11&lt;14,"SUFICIENTE",IF(X11&lt;18,"BOM",IF(X11&lt;=20,"MUITO BOM")))))</f>
        <v>MUITO BOM</v>
      </c>
      <c r="Z11" s="1" t="s">
        <v>27</v>
      </c>
    </row>
    <row r="12" spans="1:26" ht="24.9" customHeight="1" x14ac:dyDescent="0.35">
      <c r="A12" s="34">
        <v>343</v>
      </c>
      <c r="B12" s="35" t="s">
        <v>36</v>
      </c>
      <c r="C12" s="36">
        <v>5</v>
      </c>
      <c r="D12" s="37">
        <v>5</v>
      </c>
      <c r="E12" s="37">
        <v>5</v>
      </c>
      <c r="F12" s="37">
        <v>4</v>
      </c>
      <c r="G12" s="37">
        <v>5</v>
      </c>
      <c r="H12" s="37">
        <v>4</v>
      </c>
      <c r="I12" s="37">
        <v>5</v>
      </c>
      <c r="J12" s="38">
        <f t="shared" si="0"/>
        <v>5.6571428571428566</v>
      </c>
      <c r="K12" s="39">
        <v>2</v>
      </c>
      <c r="L12" s="40">
        <v>0</v>
      </c>
      <c r="M12" s="41">
        <v>0</v>
      </c>
      <c r="N12" s="40">
        <v>0</v>
      </c>
      <c r="O12" s="41">
        <v>0</v>
      </c>
      <c r="P12" s="40">
        <v>0</v>
      </c>
      <c r="Q12" s="41">
        <v>0</v>
      </c>
      <c r="R12" s="42">
        <v>0</v>
      </c>
      <c r="S12" s="43">
        <v>0</v>
      </c>
      <c r="T12" s="44">
        <v>0</v>
      </c>
      <c r="U12" s="45">
        <v>0</v>
      </c>
      <c r="V12" s="46">
        <v>0</v>
      </c>
      <c r="W12" s="47">
        <f t="shared" si="1"/>
        <v>10</v>
      </c>
      <c r="X12" s="48">
        <f t="shared" si="3"/>
        <v>17.657142857142858</v>
      </c>
      <c r="Y12" s="49" t="str">
        <f t="shared" si="4"/>
        <v>BOM</v>
      </c>
      <c r="Z12" s="1" t="s">
        <v>29</v>
      </c>
    </row>
    <row r="13" spans="1:26" ht="24.9" customHeight="1" x14ac:dyDescent="0.35">
      <c r="A13" s="50">
        <v>454</v>
      </c>
      <c r="B13" s="51" t="s">
        <v>37</v>
      </c>
      <c r="C13" s="36">
        <v>4</v>
      </c>
      <c r="D13" s="37">
        <v>4</v>
      </c>
      <c r="E13" s="37">
        <v>4</v>
      </c>
      <c r="F13" s="37">
        <v>4</v>
      </c>
      <c r="G13" s="37">
        <v>4</v>
      </c>
      <c r="H13" s="37">
        <v>4</v>
      </c>
      <c r="I13" s="37">
        <v>4</v>
      </c>
      <c r="J13" s="25">
        <f t="shared" si="0"/>
        <v>4.8</v>
      </c>
      <c r="K13" s="39">
        <v>2</v>
      </c>
      <c r="L13" s="52">
        <v>0</v>
      </c>
      <c r="M13" s="37">
        <v>0</v>
      </c>
      <c r="N13" s="52">
        <v>0</v>
      </c>
      <c r="O13" s="37">
        <v>0</v>
      </c>
      <c r="P13" s="52">
        <v>0</v>
      </c>
      <c r="Q13" s="37">
        <v>0</v>
      </c>
      <c r="R13" s="53">
        <v>0</v>
      </c>
      <c r="S13" s="43">
        <v>0</v>
      </c>
      <c r="T13" s="44">
        <v>0</v>
      </c>
      <c r="U13" s="43">
        <v>0</v>
      </c>
      <c r="V13" s="44">
        <v>0</v>
      </c>
      <c r="W13" s="47">
        <f t="shared" si="1"/>
        <v>10</v>
      </c>
      <c r="X13" s="48">
        <v>19</v>
      </c>
      <c r="Y13" s="49" t="str">
        <f t="shared" si="4"/>
        <v>MUITO BOM</v>
      </c>
      <c r="Z13" s="1" t="s">
        <v>27</v>
      </c>
    </row>
    <row r="14" spans="1:26" ht="24.9" customHeight="1" x14ac:dyDescent="0.35">
      <c r="A14" s="34">
        <v>475</v>
      </c>
      <c r="B14" s="35" t="s">
        <v>38</v>
      </c>
      <c r="C14" s="36">
        <v>4</v>
      </c>
      <c r="D14" s="37">
        <v>4</v>
      </c>
      <c r="E14" s="37">
        <v>4</v>
      </c>
      <c r="F14" s="37">
        <v>4</v>
      </c>
      <c r="G14" s="37">
        <v>4</v>
      </c>
      <c r="H14" s="37">
        <v>4</v>
      </c>
      <c r="I14" s="37">
        <v>4</v>
      </c>
      <c r="J14" s="38">
        <f t="shared" si="0"/>
        <v>4.8</v>
      </c>
      <c r="K14" s="39">
        <v>2</v>
      </c>
      <c r="L14" s="52">
        <v>1</v>
      </c>
      <c r="M14" s="37">
        <v>0</v>
      </c>
      <c r="N14" s="52">
        <v>0</v>
      </c>
      <c r="O14" s="37">
        <v>0</v>
      </c>
      <c r="P14" s="52">
        <v>0</v>
      </c>
      <c r="Q14" s="37">
        <v>0</v>
      </c>
      <c r="R14" s="53">
        <v>0</v>
      </c>
      <c r="S14" s="43">
        <v>0</v>
      </c>
      <c r="T14" s="44">
        <v>0</v>
      </c>
      <c r="U14" s="43">
        <v>0</v>
      </c>
      <c r="V14" s="44">
        <v>0</v>
      </c>
      <c r="W14" s="47">
        <f t="shared" si="1"/>
        <v>11</v>
      </c>
      <c r="X14" s="48">
        <f t="shared" si="3"/>
        <v>17.8</v>
      </c>
      <c r="Y14" s="49" t="str">
        <f>+IF(X14&lt;5,"MAU",IF(X14&lt;10,"MEDIOCRE",IF(X14&lt;14,"SUFICIENTE",IF(X14&lt;18,"BOM",IF(X14&lt;=20,"MUITO BOM")))))</f>
        <v>BOM</v>
      </c>
      <c r="Z14" s="1" t="s">
        <v>29</v>
      </c>
    </row>
    <row r="15" spans="1:26" ht="24.9" customHeight="1" x14ac:dyDescent="0.35">
      <c r="A15" s="50">
        <v>477</v>
      </c>
      <c r="B15" s="51" t="s">
        <v>39</v>
      </c>
      <c r="C15" s="36">
        <v>4</v>
      </c>
      <c r="D15" s="37">
        <v>5</v>
      </c>
      <c r="E15" s="37">
        <v>5</v>
      </c>
      <c r="F15" s="37">
        <v>5</v>
      </c>
      <c r="G15" s="37">
        <v>5</v>
      </c>
      <c r="H15" s="37">
        <v>5</v>
      </c>
      <c r="I15" s="37">
        <v>5</v>
      </c>
      <c r="J15" s="25">
        <f>(AVERAGE(C15:I15))*6/5</f>
        <v>5.8285714285714274</v>
      </c>
      <c r="K15" s="39">
        <v>2</v>
      </c>
      <c r="L15" s="52">
        <v>0</v>
      </c>
      <c r="M15" s="37">
        <v>0</v>
      </c>
      <c r="N15" s="52">
        <v>0</v>
      </c>
      <c r="O15" s="37">
        <v>0</v>
      </c>
      <c r="P15" s="52">
        <v>0</v>
      </c>
      <c r="Q15" s="37">
        <v>0</v>
      </c>
      <c r="R15" s="53">
        <v>0</v>
      </c>
      <c r="S15" s="43">
        <v>0</v>
      </c>
      <c r="T15" s="44">
        <v>0</v>
      </c>
      <c r="U15" s="43">
        <v>0</v>
      </c>
      <c r="V15" s="44">
        <v>0</v>
      </c>
      <c r="W15" s="47">
        <f t="shared" si="1"/>
        <v>10</v>
      </c>
      <c r="X15" s="48">
        <v>19</v>
      </c>
      <c r="Y15" s="49" t="str">
        <f t="shared" ref="Y15:Y19" si="5">+IF(X15&lt;5,"MAU",IF(X15&lt;10,"MEDIOCRE",IF(X15&lt;14,"SUFICIENTE",IF(X15&lt;18,"BOM",IF(X15&lt;=20,"MUITO BOM")))))</f>
        <v>MUITO BOM</v>
      </c>
      <c r="Z15" s="1" t="s">
        <v>27</v>
      </c>
    </row>
    <row r="16" spans="1:26" ht="24.9" customHeight="1" x14ac:dyDescent="0.35">
      <c r="A16" s="56">
        <v>495</v>
      </c>
      <c r="B16" s="57" t="s">
        <v>40</v>
      </c>
      <c r="C16" s="36">
        <v>3</v>
      </c>
      <c r="D16" s="37">
        <v>3</v>
      </c>
      <c r="E16" s="37">
        <v>3</v>
      </c>
      <c r="F16" s="37">
        <v>4</v>
      </c>
      <c r="G16" s="37">
        <v>3</v>
      </c>
      <c r="H16" s="37">
        <v>3</v>
      </c>
      <c r="I16" s="37">
        <v>4</v>
      </c>
      <c r="J16" s="38">
        <f>(AVERAGE(C16:I16))*6/5</f>
        <v>3.9428571428571431</v>
      </c>
      <c r="K16" s="39">
        <v>0</v>
      </c>
      <c r="L16" s="52">
        <v>0</v>
      </c>
      <c r="M16" s="37">
        <v>0</v>
      </c>
      <c r="N16" s="52">
        <v>0</v>
      </c>
      <c r="O16" s="37">
        <v>0</v>
      </c>
      <c r="P16" s="52">
        <v>0</v>
      </c>
      <c r="Q16" s="37">
        <v>0</v>
      </c>
      <c r="R16" s="53">
        <v>0</v>
      </c>
      <c r="S16" s="43">
        <v>0</v>
      </c>
      <c r="T16" s="44">
        <v>0</v>
      </c>
      <c r="U16" s="43">
        <v>0</v>
      </c>
      <c r="V16" s="44">
        <v>0</v>
      </c>
      <c r="W16" s="47">
        <f>IF(10+(L16*$L$4)+(M16*$M$4)+(N16*$N$4)+(O16*$O$4)+(P16*$P$4)+(Q16*$Q$4)+(R16*$R$4)+(IF(T16=1,S16*-5,IF(T16=2,S16*(-5-1),IF(T16=3,S16*(-5-1-1),IF(T16&gt;=4,S16*(-5-1-1-(T16-3)*2),0)))))+(IF(V16=1,U16*-5,IF(V16=2,U16*(-5-1),IF(V16=3,U16*(-5-1-1),IF(V16&gt;=4,U16*(-5-1-1-(V16-3)*2),0)))))&gt;12,12,10+(L16*$L$4)+(M16*$M$4)+(N16*$N$4)+(O16*$O$4)+(P16*$P$4)+(Q16*$Q$4)+(R16*$R$4)+(IF(T16=1,S16*-5,IF(T16=2,S16*(-5-1),IF(T16=3,S16*(-5-1-1),IF(T16&gt;=4,S16*(-5-1-1-(T16-3)*2),0)))))+(IF(V16=1,U16*-5,IF(V16=2,U16*(-5-1),IF(V16=3,U16*(-5-1-1),IF(V16&gt;=4,U16*(-5-1-1-(V16-3)*2),0))))))</f>
        <v>10</v>
      </c>
      <c r="X16" s="48">
        <v>16</v>
      </c>
      <c r="Y16" s="49" t="str">
        <f t="shared" si="5"/>
        <v>BOM</v>
      </c>
      <c r="Z16" s="1" t="s">
        <v>29</v>
      </c>
    </row>
    <row r="17" spans="1:26" ht="24.6" customHeight="1" x14ac:dyDescent="0.35">
      <c r="A17" s="58">
        <v>514</v>
      </c>
      <c r="B17" s="59" t="s">
        <v>41</v>
      </c>
      <c r="C17" s="36">
        <v>4</v>
      </c>
      <c r="D17" s="37">
        <v>5</v>
      </c>
      <c r="E17" s="37">
        <v>5</v>
      </c>
      <c r="F17" s="37">
        <v>5</v>
      </c>
      <c r="G17" s="37">
        <v>4</v>
      </c>
      <c r="H17" s="37">
        <v>5</v>
      </c>
      <c r="I17" s="37">
        <v>4</v>
      </c>
      <c r="J17" s="25">
        <f t="shared" ref="J17:J25" si="6">(AVERAGE(C17:I17))*6/5</f>
        <v>5.4857142857142858</v>
      </c>
      <c r="K17" s="39">
        <v>2</v>
      </c>
      <c r="L17" s="52">
        <v>0</v>
      </c>
      <c r="M17" s="37">
        <v>0</v>
      </c>
      <c r="N17" s="52">
        <v>0</v>
      </c>
      <c r="O17" s="37">
        <v>0</v>
      </c>
      <c r="P17" s="52">
        <v>0</v>
      </c>
      <c r="Q17" s="37">
        <v>0</v>
      </c>
      <c r="R17" s="53">
        <v>0</v>
      </c>
      <c r="S17" s="43">
        <v>0</v>
      </c>
      <c r="T17" s="44">
        <v>0</v>
      </c>
      <c r="U17" s="43">
        <v>0</v>
      </c>
      <c r="V17" s="44">
        <v>0</v>
      </c>
      <c r="W17" s="47">
        <f t="shared" si="1"/>
        <v>10</v>
      </c>
      <c r="X17" s="48">
        <f t="shared" si="3"/>
        <v>17.485714285714288</v>
      </c>
      <c r="Y17" s="49" t="str">
        <f t="shared" si="5"/>
        <v>BOM</v>
      </c>
      <c r="Z17" s="1" t="s">
        <v>29</v>
      </c>
    </row>
    <row r="18" spans="1:26" ht="24.9" customHeight="1" x14ac:dyDescent="0.35">
      <c r="A18" s="56">
        <v>536</v>
      </c>
      <c r="B18" s="57" t="s">
        <v>42</v>
      </c>
      <c r="C18" s="36">
        <v>3</v>
      </c>
      <c r="D18" s="37">
        <v>3</v>
      </c>
      <c r="E18" s="37">
        <v>3</v>
      </c>
      <c r="F18" s="37">
        <v>4</v>
      </c>
      <c r="G18" s="37">
        <v>4</v>
      </c>
      <c r="H18" s="37">
        <v>3</v>
      </c>
      <c r="I18" s="37">
        <v>3</v>
      </c>
      <c r="J18" s="38">
        <f t="shared" si="6"/>
        <v>3.9428571428571431</v>
      </c>
      <c r="K18" s="39">
        <v>0</v>
      </c>
      <c r="L18" s="52">
        <v>0</v>
      </c>
      <c r="M18" s="37">
        <v>0</v>
      </c>
      <c r="N18" s="52">
        <v>0</v>
      </c>
      <c r="O18" s="37">
        <v>0</v>
      </c>
      <c r="P18" s="52">
        <v>0</v>
      </c>
      <c r="Q18" s="37">
        <v>0</v>
      </c>
      <c r="R18" s="53">
        <v>0</v>
      </c>
      <c r="S18" s="43">
        <v>0</v>
      </c>
      <c r="T18" s="44">
        <v>0</v>
      </c>
      <c r="U18" s="43">
        <v>0</v>
      </c>
      <c r="V18" s="44">
        <v>0</v>
      </c>
      <c r="W18" s="47">
        <f t="shared" si="1"/>
        <v>10</v>
      </c>
      <c r="X18" s="48">
        <f t="shared" si="3"/>
        <v>13.942857142857143</v>
      </c>
      <c r="Y18" s="49" t="str">
        <f t="shared" si="5"/>
        <v>SUFICIENTE</v>
      </c>
      <c r="Z18" s="1" t="s">
        <v>33</v>
      </c>
    </row>
    <row r="19" spans="1:26" ht="24.9" customHeight="1" x14ac:dyDescent="0.35">
      <c r="A19" s="58">
        <v>740</v>
      </c>
      <c r="B19" s="59" t="s">
        <v>43</v>
      </c>
      <c r="C19" s="36">
        <v>4</v>
      </c>
      <c r="D19" s="37">
        <v>3</v>
      </c>
      <c r="E19" s="37">
        <v>4</v>
      </c>
      <c r="F19" s="37">
        <v>4</v>
      </c>
      <c r="G19" s="37">
        <v>4</v>
      </c>
      <c r="H19" s="37">
        <v>3</v>
      </c>
      <c r="I19" s="37">
        <v>4</v>
      </c>
      <c r="J19" s="25">
        <f t="shared" si="6"/>
        <v>4.4571428571428573</v>
      </c>
      <c r="K19" s="39">
        <v>2</v>
      </c>
      <c r="L19" s="52">
        <v>0</v>
      </c>
      <c r="M19" s="37">
        <v>0</v>
      </c>
      <c r="N19" s="52">
        <v>0</v>
      </c>
      <c r="O19" s="37">
        <v>0</v>
      </c>
      <c r="P19" s="52">
        <v>0</v>
      </c>
      <c r="Q19" s="37">
        <v>0</v>
      </c>
      <c r="R19" s="53">
        <v>0</v>
      </c>
      <c r="S19" s="43">
        <v>0</v>
      </c>
      <c r="T19" s="44">
        <v>0</v>
      </c>
      <c r="U19" s="43">
        <v>0</v>
      </c>
      <c r="V19" s="44">
        <v>0</v>
      </c>
      <c r="W19" s="47">
        <f t="shared" si="1"/>
        <v>10</v>
      </c>
      <c r="X19" s="48">
        <f t="shared" si="3"/>
        <v>16.457142857142856</v>
      </c>
      <c r="Y19" s="49" t="str">
        <f t="shared" si="5"/>
        <v>BOM</v>
      </c>
      <c r="Z19" s="1" t="s">
        <v>29</v>
      </c>
    </row>
    <row r="20" spans="1:26" ht="24.9" customHeight="1" thickBot="1" x14ac:dyDescent="0.4">
      <c r="A20" s="56">
        <v>757</v>
      </c>
      <c r="B20" s="60" t="s">
        <v>44</v>
      </c>
      <c r="C20" s="36">
        <v>5</v>
      </c>
      <c r="D20" s="37">
        <v>5</v>
      </c>
      <c r="E20" s="37">
        <v>4</v>
      </c>
      <c r="F20" s="37">
        <v>5</v>
      </c>
      <c r="G20" s="37">
        <v>5</v>
      </c>
      <c r="H20" s="37">
        <v>5</v>
      </c>
      <c r="I20" s="37">
        <v>5</v>
      </c>
      <c r="J20" s="38">
        <f t="shared" si="6"/>
        <v>5.8285714285714274</v>
      </c>
      <c r="K20" s="39">
        <v>2</v>
      </c>
      <c r="L20" s="52">
        <v>0</v>
      </c>
      <c r="M20" s="37">
        <v>0</v>
      </c>
      <c r="N20" s="52">
        <v>0</v>
      </c>
      <c r="O20" s="37">
        <v>0</v>
      </c>
      <c r="P20" s="52">
        <v>0</v>
      </c>
      <c r="Q20" s="37">
        <v>0</v>
      </c>
      <c r="R20" s="53">
        <v>0</v>
      </c>
      <c r="S20" s="43">
        <v>0</v>
      </c>
      <c r="T20" s="44">
        <v>0</v>
      </c>
      <c r="U20" s="43">
        <v>0</v>
      </c>
      <c r="V20" s="44">
        <v>0</v>
      </c>
      <c r="W20" s="47">
        <f>IF(10+(L20*$L$4)+(M20*$M$4)+(N20*$N$4)+(O20*$O$4)+(P20*$P$4)+(Q20*$Q$4)+(R20*$R$4)+(IF(T20=1,S20*-5,IF(T20=2,S20*(-5-1),IF(T20=3,S20*(-5-1-1),IF(T20&gt;=4,S20*(-5-1-1-(T20-3)*2),0)))))+(IF(V20=1,U20*-5,IF(V20=2,U20*(-5-1),IF(V20=3,U20*(-5-1-1),IF(V20&gt;=4,U20*(-5-1-1-(V20-3)*2),0)))))&gt;12,12,10+(L20*$L$4)+(M20*$M$4)+(N20*$N$4)+(O20*$O$4)+(P20*$P$4)+(Q20*$Q$4)+(R20*$R$4)+(IF(T20=1,S20*-5,IF(T20=2,S20*(-5-1),IF(T20=3,S20*(-5-1-1),IF(T20&gt;=4,S20*(-5-1-1-(T20-3)*2),0)))))+(IF(V20=1,U20*-5,IF(V20=2,U20*(-5-1),IF(V20=3,U20*(-5-1-1),IF(V20&gt;=4,U20*(-5-1-1-(V20-3)*2),0))))))</f>
        <v>10</v>
      </c>
      <c r="X20" s="48">
        <v>19</v>
      </c>
      <c r="Y20" s="49" t="str">
        <f>+IF(X20&lt;5,"MAU",IF(X20&lt;10,"MEDIOCRE",IF(X20&lt;14,"SUFICIENTE",IF(X20&lt;18,"BOM",IF(X20&lt;=20,"MUITO BOM")))))</f>
        <v>MUITO BOM</v>
      </c>
      <c r="Z20" s="1" t="s">
        <v>27</v>
      </c>
    </row>
    <row r="21" spans="1:26" ht="24.9" hidden="1" customHeight="1" x14ac:dyDescent="0.4">
      <c r="A21" s="58"/>
      <c r="B21" s="59"/>
      <c r="C21" s="36"/>
      <c r="D21" s="37"/>
      <c r="E21" s="37"/>
      <c r="F21" s="37"/>
      <c r="G21" s="37"/>
      <c r="H21" s="37"/>
      <c r="I21" s="37"/>
      <c r="J21" s="25" t="e">
        <f t="shared" si="6"/>
        <v>#DIV/0!</v>
      </c>
      <c r="K21" s="39">
        <v>2</v>
      </c>
      <c r="L21" s="52"/>
      <c r="M21" s="37"/>
      <c r="N21" s="52"/>
      <c r="O21" s="37"/>
      <c r="P21" s="52"/>
      <c r="Q21" s="37"/>
      <c r="R21" s="53"/>
      <c r="S21" s="43"/>
      <c r="T21" s="44"/>
      <c r="U21" s="43"/>
      <c r="V21" s="44"/>
      <c r="W21" s="47">
        <f t="shared" si="1"/>
        <v>10</v>
      </c>
      <c r="X21" s="48" t="e">
        <f t="shared" si="3"/>
        <v>#DIV/0!</v>
      </c>
      <c r="Y21" s="49" t="e">
        <f t="shared" ref="Y21:Y25" si="7">+IF(X21&lt;5,"MAU",IF(X21&lt;10,"MEDIOCRE",IF(X21&lt;14,"SUFICIENTE",IF(X21&lt;18,"BOM",IF(X21&lt;=20,"MUITO BOM")))))</f>
        <v>#DIV/0!</v>
      </c>
    </row>
    <row r="22" spans="1:26" ht="24.9" hidden="1" customHeight="1" x14ac:dyDescent="0.4">
      <c r="A22" s="56"/>
      <c r="B22" s="60"/>
      <c r="C22" s="36"/>
      <c r="D22" s="37"/>
      <c r="E22" s="37"/>
      <c r="F22" s="37"/>
      <c r="G22" s="37"/>
      <c r="H22" s="37"/>
      <c r="I22" s="37"/>
      <c r="J22" s="61" t="e">
        <f t="shared" si="6"/>
        <v>#DIV/0!</v>
      </c>
      <c r="K22" s="39">
        <v>2</v>
      </c>
      <c r="L22" s="62"/>
      <c r="M22" s="37"/>
      <c r="N22" s="37"/>
      <c r="O22" s="37"/>
      <c r="P22" s="37"/>
      <c r="Q22" s="37"/>
      <c r="R22" s="53"/>
      <c r="S22" s="43"/>
      <c r="T22" s="44"/>
      <c r="U22" s="43"/>
      <c r="V22" s="44"/>
      <c r="W22" s="47">
        <f t="shared" si="1"/>
        <v>10</v>
      </c>
      <c r="X22" s="48" t="e">
        <f t="shared" si="3"/>
        <v>#DIV/0!</v>
      </c>
      <c r="Y22" s="49" t="e">
        <f t="shared" si="7"/>
        <v>#DIV/0!</v>
      </c>
    </row>
    <row r="23" spans="1:26" ht="24.9" hidden="1" customHeight="1" x14ac:dyDescent="0.4">
      <c r="A23" s="58"/>
      <c r="B23" s="59"/>
      <c r="C23" s="36"/>
      <c r="D23" s="37"/>
      <c r="E23" s="37"/>
      <c r="F23" s="37"/>
      <c r="G23" s="37"/>
      <c r="H23" s="37"/>
      <c r="I23" s="37"/>
      <c r="J23" s="61" t="e">
        <f t="shared" si="6"/>
        <v>#DIV/0!</v>
      </c>
      <c r="K23" s="39">
        <v>2</v>
      </c>
      <c r="L23" s="62"/>
      <c r="M23" s="37"/>
      <c r="N23" s="37"/>
      <c r="O23" s="37"/>
      <c r="P23" s="37"/>
      <c r="Q23" s="37"/>
      <c r="R23" s="53"/>
      <c r="S23" s="43"/>
      <c r="T23" s="44"/>
      <c r="U23" s="43"/>
      <c r="V23" s="44"/>
      <c r="W23" s="47">
        <f t="shared" si="1"/>
        <v>10</v>
      </c>
      <c r="X23" s="48" t="e">
        <f t="shared" si="3"/>
        <v>#DIV/0!</v>
      </c>
      <c r="Y23" s="49" t="e">
        <f t="shared" si="7"/>
        <v>#DIV/0!</v>
      </c>
    </row>
    <row r="24" spans="1:26" ht="24.9" hidden="1" customHeight="1" x14ac:dyDescent="0.4">
      <c r="A24" s="56"/>
      <c r="B24" s="60"/>
      <c r="C24" s="36"/>
      <c r="D24" s="37"/>
      <c r="E24" s="37"/>
      <c r="F24" s="37"/>
      <c r="G24" s="37"/>
      <c r="H24" s="37"/>
      <c r="I24" s="37"/>
      <c r="J24" s="61" t="e">
        <f t="shared" si="6"/>
        <v>#DIV/0!</v>
      </c>
      <c r="K24" s="39">
        <v>2</v>
      </c>
      <c r="L24" s="62"/>
      <c r="M24" s="37"/>
      <c r="N24" s="37"/>
      <c r="O24" s="37"/>
      <c r="P24" s="37"/>
      <c r="Q24" s="37"/>
      <c r="R24" s="53"/>
      <c r="S24" s="43"/>
      <c r="T24" s="44"/>
      <c r="U24" s="43"/>
      <c r="V24" s="44"/>
      <c r="W24" s="47">
        <f t="shared" si="1"/>
        <v>10</v>
      </c>
      <c r="X24" s="48" t="e">
        <f t="shared" si="3"/>
        <v>#DIV/0!</v>
      </c>
      <c r="Y24" s="49" t="e">
        <f t="shared" si="7"/>
        <v>#DIV/0!</v>
      </c>
    </row>
    <row r="25" spans="1:26" ht="24.9" hidden="1" customHeight="1" thickBot="1" x14ac:dyDescent="0.4">
      <c r="A25" s="63"/>
      <c r="B25" s="64"/>
      <c r="C25" s="65"/>
      <c r="D25" s="66"/>
      <c r="E25" s="66"/>
      <c r="F25" s="66"/>
      <c r="G25" s="66"/>
      <c r="H25" s="66"/>
      <c r="I25" s="66"/>
      <c r="J25" s="67" t="e">
        <f t="shared" si="6"/>
        <v>#DIV/0!</v>
      </c>
      <c r="K25" s="39">
        <v>2</v>
      </c>
      <c r="L25" s="65"/>
      <c r="M25" s="66"/>
      <c r="N25" s="66"/>
      <c r="O25" s="66"/>
      <c r="P25" s="66"/>
      <c r="Q25" s="66"/>
      <c r="R25" s="68"/>
      <c r="S25" s="69"/>
      <c r="T25" s="70"/>
      <c r="U25" s="69"/>
      <c r="V25" s="70"/>
      <c r="W25" s="71">
        <f t="shared" si="1"/>
        <v>10</v>
      </c>
      <c r="X25" s="72" t="e">
        <f t="shared" si="3"/>
        <v>#DIV/0!</v>
      </c>
      <c r="Y25" s="49" t="e">
        <f t="shared" si="7"/>
        <v>#DIV/0!</v>
      </c>
    </row>
    <row r="26" spans="1:26" ht="16.2" thickTop="1" x14ac:dyDescent="0.3">
      <c r="A26" s="73"/>
      <c r="B26" s="74"/>
      <c r="Y26" s="75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  <mergeCell ref="W2:W4"/>
  </mergeCells>
  <conditionalFormatting sqref="J4">
    <cfRule type="cellIs" dxfId="4" priority="6" operator="greaterThan">
      <formula>6</formula>
    </cfRule>
  </conditionalFormatting>
  <conditionalFormatting sqref="W5:W25">
    <cfRule type="cellIs" dxfId="3" priority="5" operator="greaterThan">
      <formula>12</formula>
    </cfRule>
  </conditionalFormatting>
  <conditionalFormatting sqref="J20:J25">
    <cfRule type="cellIs" dxfId="2" priority="4" operator="greaterThan">
      <formula>6</formula>
    </cfRule>
  </conditionalFormatting>
  <conditionalFormatting sqref="J17:J19">
    <cfRule type="cellIs" dxfId="1" priority="3" operator="greaterThan">
      <formula>6</formula>
    </cfRule>
  </conditionalFormatting>
  <conditionalFormatting sqref="C5:I25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:J16">
    <cfRule type="cellIs" dxfId="0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4:I4" xr:uid="{F5109B21-CC73-4AE3-8EC7-5EE32344C8A1}">
      <formula1>1</formula1>
      <formula2>5</formula2>
    </dataValidation>
    <dataValidation type="decimal" allowBlank="1" showInputMessage="1" showErrorMessage="1" promptTitle="Validação" prompt="Valores devem ser de 0, 1 ou 2" sqref="K4" xr:uid="{59E0F17C-9DA0-4EED-BDBA-F90BC11356CB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Avaliação 6D</vt:lpstr>
      <vt:lpstr>'Avaliação 6D'!Print_Area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2025-01-22T15:54:16Z</dcterms:created>
  <dcterms:modified xsi:type="dcterms:W3CDTF">2025-01-23T10:56:53Z</dcterms:modified>
</cp:coreProperties>
</file>