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EsteLivro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981843A7-9A41-427D-8036-3F40D05E985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7.ºB" sheetId="177" r:id="rId1"/>
    <sheet name="7.ºC" sheetId="176" r:id="rId2"/>
  </sheets>
  <definedNames>
    <definedName name="_xlnm.Print_Area" localSheetId="0">'7.ºB'!$A$1:$Y$26</definedName>
    <definedName name="_xlnm.Print_Area" localSheetId="1">'7.ºC'!$A$1:$AC$27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76" l="1"/>
  <c r="W21" i="176"/>
  <c r="J22" i="176"/>
  <c r="W22" i="176"/>
  <c r="J22" i="177"/>
  <c r="W22" i="177"/>
  <c r="W25" i="177"/>
  <c r="J25" i="177"/>
  <c r="W24" i="177"/>
  <c r="J24" i="177"/>
  <c r="W23" i="177"/>
  <c r="J23" i="177"/>
  <c r="W21" i="177"/>
  <c r="J21" i="177"/>
  <c r="W20" i="177"/>
  <c r="J20" i="177"/>
  <c r="X20" i="177" s="1"/>
  <c r="Y20" i="177" s="1"/>
  <c r="W19" i="177"/>
  <c r="J19" i="177"/>
  <c r="W18" i="177"/>
  <c r="J18" i="177"/>
  <c r="W17" i="177"/>
  <c r="J17" i="177"/>
  <c r="W16" i="177"/>
  <c r="J16" i="177"/>
  <c r="W15" i="177"/>
  <c r="J15" i="177"/>
  <c r="X15" i="177" s="1"/>
  <c r="Y15" i="177" s="1"/>
  <c r="W14" i="177"/>
  <c r="J14" i="177"/>
  <c r="W13" i="177"/>
  <c r="J13" i="177"/>
  <c r="W12" i="177"/>
  <c r="J12" i="177"/>
  <c r="W11" i="177"/>
  <c r="J11" i="177"/>
  <c r="W10" i="177"/>
  <c r="J10" i="177"/>
  <c r="W9" i="177"/>
  <c r="J9" i="177"/>
  <c r="W8" i="177"/>
  <c r="J8" i="177"/>
  <c r="X8" i="177" s="1"/>
  <c r="Y8" i="177" s="1"/>
  <c r="W7" i="177"/>
  <c r="J7" i="177"/>
  <c r="W6" i="177"/>
  <c r="J6" i="177"/>
  <c r="J5" i="177"/>
  <c r="W26" i="176"/>
  <c r="J26" i="176"/>
  <c r="W25" i="176"/>
  <c r="J25" i="176"/>
  <c r="W24" i="176"/>
  <c r="J24" i="176"/>
  <c r="W23" i="176"/>
  <c r="J23" i="176"/>
  <c r="X23" i="176" s="1"/>
  <c r="Y23" i="176" s="1"/>
  <c r="W20" i="176"/>
  <c r="J20" i="176"/>
  <c r="W19" i="176"/>
  <c r="J19" i="176"/>
  <c r="W18" i="176"/>
  <c r="J18" i="176"/>
  <c r="W17" i="176"/>
  <c r="J17" i="176"/>
  <c r="W16" i="176"/>
  <c r="J16" i="176"/>
  <c r="W15" i="176"/>
  <c r="J15" i="176"/>
  <c r="W14" i="176"/>
  <c r="J14" i="176"/>
  <c r="W13" i="176"/>
  <c r="J13" i="176"/>
  <c r="W12" i="176"/>
  <c r="J12" i="176"/>
  <c r="W11" i="176"/>
  <c r="J11" i="176"/>
  <c r="W10" i="176"/>
  <c r="J10" i="176"/>
  <c r="W9" i="176"/>
  <c r="J9" i="176"/>
  <c r="X9" i="176" s="1"/>
  <c r="Y9" i="176" s="1"/>
  <c r="W8" i="176"/>
  <c r="J8" i="176"/>
  <c r="W7" i="176"/>
  <c r="J7" i="176"/>
  <c r="W6" i="176"/>
  <c r="J6" i="176"/>
  <c r="J5" i="176"/>
  <c r="X24" i="176" l="1"/>
  <c r="Y24" i="176" s="1"/>
  <c r="X15" i="176"/>
  <c r="Y15" i="176" s="1"/>
  <c r="X24" i="177"/>
  <c r="Y24" i="177" s="1"/>
  <c r="X11" i="177"/>
  <c r="Y11" i="177" s="1"/>
  <c r="X13" i="177"/>
  <c r="Y13" i="177" s="1"/>
  <c r="X21" i="177"/>
  <c r="Y21" i="177" s="1"/>
  <c r="X14" i="177"/>
  <c r="Y14" i="177" s="1"/>
  <c r="X10" i="176"/>
  <c r="Y10" i="176" s="1"/>
  <c r="X16" i="176"/>
  <c r="Y16" i="176" s="1"/>
  <c r="X20" i="176"/>
  <c r="Y20" i="176" s="1"/>
  <c r="X11" i="176"/>
  <c r="Y11" i="176" s="1"/>
  <c r="X17" i="176"/>
  <c r="Y17" i="176" s="1"/>
  <c r="X25" i="176"/>
  <c r="Y25" i="176" s="1"/>
  <c r="X22" i="177"/>
  <c r="Y22" i="177" s="1"/>
  <c r="X14" i="176"/>
  <c r="Y14" i="176" s="1"/>
  <c r="X10" i="177"/>
  <c r="Y10" i="177" s="1"/>
  <c r="X16" i="177"/>
  <c r="Y16" i="177" s="1"/>
  <c r="X23" i="177"/>
  <c r="Y23" i="177" s="1"/>
  <c r="X6" i="176"/>
  <c r="Y6" i="176" s="1"/>
  <c r="X12" i="176"/>
  <c r="Y12" i="176" s="1"/>
  <c r="X18" i="176"/>
  <c r="Y18" i="176" s="1"/>
  <c r="X26" i="176"/>
  <c r="Y26" i="176" s="1"/>
  <c r="X22" i="176"/>
  <c r="Y22" i="176" s="1"/>
  <c r="X17" i="177"/>
  <c r="Y17" i="177" s="1"/>
  <c r="X8" i="176"/>
  <c r="Y8" i="176" s="1"/>
  <c r="X7" i="176"/>
  <c r="Y7" i="176" s="1"/>
  <c r="X13" i="176"/>
  <c r="Y13" i="176" s="1"/>
  <c r="X19" i="176"/>
  <c r="Y19" i="176" s="1"/>
  <c r="X21" i="176"/>
  <c r="Y21" i="176" s="1"/>
  <c r="X6" i="177"/>
  <c r="Y6" i="177" s="1"/>
  <c r="X12" i="177"/>
  <c r="Y12" i="177" s="1"/>
  <c r="X18" i="177"/>
  <c r="Y18" i="177" s="1"/>
  <c r="X25" i="177"/>
  <c r="Y25" i="177" s="1"/>
  <c r="X9" i="177"/>
  <c r="Y9" i="177" s="1"/>
  <c r="X7" i="177"/>
  <c r="Y7" i="177" s="1"/>
  <c r="X19" i="177"/>
  <c r="Y19" i="17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5" authorId="0" shapeId="0" xr:uid="{50339E2D-3049-4F46-9688-E35418BE9269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5" authorId="0" shapeId="0" xr:uid="{5730DD92-6676-4942-AF04-DDDA323827A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5" authorId="0" shapeId="0" xr:uid="{3F176432-3E7A-4D70-9ADD-DFD126D49700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5" authorId="0" shapeId="0" xr:uid="{5611C4F2-BFDC-4017-990E-CD43D7D469CA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5" authorId="0" shapeId="0" xr:uid="{145AADD2-7E25-48C9-AD79-F20C1CCA3973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5" authorId="0" shapeId="0" xr:uid="{A454FEBF-41CB-464B-AD80-6E74B8175DCB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5" authorId="0" shapeId="0" xr:uid="{C10BF63F-ACAA-410E-8F07-975BB83947FC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5" authorId="0" shapeId="0" xr:uid="{488D24A8-F857-4C41-89AB-807D67769CDD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F48C89F7-C4E6-4657-ADB7-CB8A949E5428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0F045EB3-43F7-4BFE-A164-2AA048789330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859D029E-BDA2-4E07-9FE9-A69DC421A90B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6" authorId="0" shapeId="0" xr:uid="{27796B55-5471-4D2A-84D5-6BC5D2D248AB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6" authorId="0" shapeId="0" xr:uid="{76C674CB-10F1-4931-B742-C75612B4D4BF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6" authorId="0" shapeId="0" xr:uid="{D70A178E-2226-47DC-99B4-B853A21DA007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6" authorId="0" shapeId="0" xr:uid="{F92ABD97-E10E-4AAF-9C72-F6DEDB6BDA8C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6" authorId="0" shapeId="0" xr:uid="{C288F64B-DFA8-431E-9A76-5DB1779813B2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6" authorId="0" shapeId="0" xr:uid="{D4582200-33A4-49BD-AE18-411B9A7D5C81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6" authorId="0" shapeId="0" xr:uid="{D1940DF0-2D44-4B2C-9741-1062E727F4BD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6" authorId="0" shapeId="0" xr:uid="{A2A8C2D0-8787-4E6B-8192-3696F9105E35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6" authorId="0" shapeId="0" xr:uid="{AB1D25D5-2ADE-487C-8DC6-B2200D7EBC72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6" authorId="0" shapeId="0" xr:uid="{309CDB0D-2E98-4261-AF14-4844DD62522C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6" authorId="0" shapeId="0" xr:uid="{C7817A11-E5FD-4660-A30E-42D23CA27B9E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5" authorId="0" shapeId="0" xr:uid="{ED12B568-6581-49FB-960D-9B89C6AF3197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5" authorId="0" shapeId="0" xr:uid="{A3C3AF86-83DE-4F38-A999-3EE13ADD26A4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5" authorId="0" shapeId="0" xr:uid="{5AC9FD7F-DFE2-42FA-8FD5-7A22ED1E1D61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5" authorId="0" shapeId="0" xr:uid="{92C03965-9706-45EE-A8E7-238E0D90B0C0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5" authorId="0" shapeId="0" xr:uid="{E02F5CF2-8C8E-4CB0-B322-12C50581D0B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5" authorId="0" shapeId="0" xr:uid="{B10EDF6C-DECE-46C1-B7B9-9C67A68C7F36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5" authorId="0" shapeId="0" xr:uid="{A2BE1727-5E84-4689-B3DF-EF8C39CC52C0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5" authorId="0" shapeId="0" xr:uid="{5A54FDB4-0F99-4028-B19E-95FC8D0F77DE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D834D2CF-2BCD-4BFF-96E5-9E34F01ED6C1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563A8073-837A-4021-9DD1-296D5B0C758F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7D65248A-6412-467B-A203-401F68683EBB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6" authorId="0" shapeId="0" xr:uid="{08F1E827-0655-4DEA-A01B-CB22BEE3CE68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6" authorId="0" shapeId="0" xr:uid="{0987DCE7-9722-413B-941A-E8AD8CEDA6B6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6" authorId="0" shapeId="0" xr:uid="{4D005C2E-5628-4686-9BC6-AB7E2F5BED00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6" authorId="0" shapeId="0" xr:uid="{596789F8-C684-4AFE-B6D9-06C577F68E9E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6" authorId="0" shapeId="0" xr:uid="{D7BDB89C-C85B-4252-9C06-845DB5B943FD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6" authorId="0" shapeId="0" xr:uid="{EF5A4BA0-4EBE-47BA-B301-1D500E1DB6F9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6" authorId="0" shapeId="0" xr:uid="{FD280FE9-D54C-4916-AE7D-B752274A38C2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6" authorId="0" shapeId="0" xr:uid="{D110FA11-7EEC-4269-8E42-7F86FDC16B0F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6" authorId="0" shapeId="0" xr:uid="{346FB9E9-6236-4321-AA28-04C1DB40DBAE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6" authorId="0" shapeId="0" xr:uid="{27DF13CE-071D-4099-AA80-C8DD97430A9E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6" authorId="0" shapeId="0" xr:uid="{994DC1C7-790F-454F-8BEB-67A84A020CBB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<sst xmlns="http://schemas.openxmlformats.org/spreadsheetml/2006/main" count="142" uniqueCount="112">
  <si>
    <t>Avaliação dos Graduados</t>
  </si>
  <si>
    <t>PARÂMETROS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</si>
  <si>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</si>
  <si>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</si>
  <si>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</si>
  <si>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</si>
  <si>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</si>
  <si>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</si>
  <si>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</si>
  <si>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</si>
  <si>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</si>
  <si>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</si>
  <si>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</si>
  <si>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</si>
  <si>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</si>
  <si>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</si>
  <si>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</si>
  <si>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</si>
  <si>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</si>
  <si>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</si>
  <si>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</si>
  <si>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</si>
  <si>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</si>
  <si>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</si>
  <si>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</si>
  <si>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</si>
  <si>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016-2018</t>
  </si>
  <si>
    <t>Guilherme dos Santos Sobrinho Fernandes</t>
  </si>
  <si>
    <t>058-2018</t>
  </si>
  <si>
    <t>Iasmin Isabel Mota Machado</t>
  </si>
  <si>
    <t>326-2022</t>
  </si>
  <si>
    <t xml:space="preserve">Tomás Oliveira Abreu da Silva </t>
  </si>
  <si>
    <t>338-2022</t>
  </si>
  <si>
    <t>Mafalda Maria Fonseca Fernandes</t>
  </si>
  <si>
    <t>351-2022</t>
  </si>
  <si>
    <t>António Santiago Nunes dos Santos Cortês Fernandez</t>
  </si>
  <si>
    <t>401-2021</t>
  </si>
  <si>
    <t>Constança Tomé Gonçalves da Silva Saraiva</t>
  </si>
  <si>
    <t>438-2022</t>
  </si>
  <si>
    <t>Tomás Neto de Faria e Almeida</t>
  </si>
  <si>
    <t>447-2021</t>
  </si>
  <si>
    <t>João Duarte Pessoa de Amorim Magano</t>
  </si>
  <si>
    <t>458-2018</t>
  </si>
  <si>
    <t>Santiago Gaspar Flambó</t>
  </si>
  <si>
    <t>476-2022</t>
  </si>
  <si>
    <t>Leonor Chorincas do Nascimento</t>
  </si>
  <si>
    <t>486-2021</t>
  </si>
  <si>
    <t>António Claro Ângelo Marques Serra</t>
  </si>
  <si>
    <t>487-2022</t>
  </si>
  <si>
    <t>Gustavo Matias de Sousa e Casimiro</t>
  </si>
  <si>
    <t>513-2018</t>
  </si>
  <si>
    <t>Maria Carvalho da Silva Lourenço</t>
  </si>
  <si>
    <t>543-2022</t>
  </si>
  <si>
    <t>Artur Luís Braga Madeira</t>
  </si>
  <si>
    <t>550-2022</t>
  </si>
  <si>
    <t>Yara Cardoso Pires</t>
  </si>
  <si>
    <t>580-2018</t>
  </si>
  <si>
    <t>Guilherme José Gaspar Dias</t>
  </si>
  <si>
    <t>664-2018</t>
  </si>
  <si>
    <t>Mariana Alexandra Costa Nogueira</t>
  </si>
  <si>
    <t>706-2022</t>
  </si>
  <si>
    <t>Santiago Plácido Marques</t>
  </si>
  <si>
    <t>773-2018</t>
  </si>
  <si>
    <t>Benedita Pires Pereira Vieira</t>
  </si>
  <si>
    <t>805-2018</t>
  </si>
  <si>
    <t>Sofia Costa Pina Dias de Freitas</t>
  </si>
  <si>
    <t>005-2022</t>
  </si>
  <si>
    <t>José Maria Becken de Almeida Ferreira de Macedo</t>
  </si>
  <si>
    <t>045-2022</t>
  </si>
  <si>
    <t>Eva Falcão Domingues</t>
  </si>
  <si>
    <t>116-2018</t>
  </si>
  <si>
    <t>Miguel de Albuquerque Marinheiro</t>
  </si>
  <si>
    <t>120-2018</t>
  </si>
  <si>
    <t>Gabriela Mendes Lage</t>
  </si>
  <si>
    <t>146-2024</t>
  </si>
  <si>
    <t>Sebastião Miguel Aleixo Ramos de Pina</t>
  </si>
  <si>
    <t>191-2018</t>
  </si>
  <si>
    <t>Maria Leonor de Oliveira Coelho Gíria</t>
  </si>
  <si>
    <t>320-2018</t>
  </si>
  <si>
    <t>Guilherme Miguel Conceição Gonçalves</t>
  </si>
  <si>
    <t>334-2018</t>
  </si>
  <si>
    <t>Madalena Maria Calixto Farias</t>
  </si>
  <si>
    <t>337-2018</t>
  </si>
  <si>
    <t>Bernardo Miguel Nunes Muxagata</t>
  </si>
  <si>
    <t>358-2018</t>
  </si>
  <si>
    <t>Tomás Maria Sestelo de Matos Manuel</t>
  </si>
  <si>
    <t>359-2022</t>
  </si>
  <si>
    <t>Íris dos Santos Rosa e Tôco Dias</t>
  </si>
  <si>
    <t>445-2018</t>
  </si>
  <si>
    <t>Maria Constança dos Anjos Amado Ribeiro</t>
  </si>
  <si>
    <t>451-2018</t>
  </si>
  <si>
    <t>Clara Marques Figueiredo</t>
  </si>
  <si>
    <t>485-2018</t>
  </si>
  <si>
    <t>Lourenço Dinis Soares Ferrão Arrobas Casal</t>
  </si>
  <si>
    <t>568-2018</t>
  </si>
  <si>
    <t>Gabriel de Jesus Fragoso</t>
  </si>
  <si>
    <t>617-2018</t>
  </si>
  <si>
    <t>Gabriel Moreira Teixeira</t>
  </si>
  <si>
    <t>632-2022</t>
  </si>
  <si>
    <t>Mariana Dutschmann da Silva Gomes</t>
  </si>
  <si>
    <t>720-2022</t>
  </si>
  <si>
    <t>Duarte Alexandre Carrapato Correia</t>
  </si>
  <si>
    <t>727-2024</t>
  </si>
  <si>
    <t>Tiago Alexandre Peixoto Martins</t>
  </si>
  <si>
    <t>732-2022</t>
  </si>
  <si>
    <t>Tomé Romão dos Santos</t>
  </si>
  <si>
    <t>781-2022</t>
  </si>
  <si>
    <t>David Gabriel Zayika</t>
  </si>
  <si>
    <t>Proposta 1.ºSemestre</t>
  </si>
  <si>
    <t>Proposta 2.ºSemestre</t>
  </si>
  <si>
    <t>Comentários 1.ºSemestre</t>
  </si>
  <si>
    <t>Comentários 2ºSemestre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</si>
</sst>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  <font>
      <sz val="12"/>
      <name val="Calibri"/>
      <family val="2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3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43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46" xfId="0" applyFont="1" applyBorder="1" applyAlignment="1" applyProtection="1">
      <alignment horizontal="center"/>
      <protection locked="0"/>
    </xf>
    <xf numFmtId="0" fontId="8" fillId="0" borderId="45" xfId="0" applyFont="1" applyBorder="1" applyAlignment="1" applyProtection="1">
      <alignment horizontal="center"/>
      <protection locked="0"/>
    </xf>
    <xf numFmtId="0" fontId="8" fillId="0" borderId="38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2" fontId="8" fillId="6" borderId="0" xfId="0" applyNumberFormat="1" applyFont="1" applyFill="1" applyAlignment="1">
      <alignment horizontal="center"/>
    </xf>
    <xf numFmtId="2" fontId="8" fillId="6" borderId="43" xfId="0" applyNumberFormat="1" applyFont="1" applyFill="1" applyBorder="1" applyAlignment="1">
      <alignment horizontal="center"/>
    </xf>
    <xf numFmtId="0" fontId="8" fillId="8" borderId="47" xfId="0" applyFont="1" applyFill="1" applyBorder="1" applyAlignment="1" applyProtection="1">
      <alignment horizontal="center"/>
      <protection locked="0"/>
    </xf>
    <xf numFmtId="2" fontId="8" fillId="6" borderId="7" xfId="0" applyNumberFormat="1" applyFont="1" applyFill="1" applyBorder="1" applyAlignment="1">
      <alignment horizontal="center"/>
    </xf>
    <xf numFmtId="0" fontId="8" fillId="0" borderId="44" xfId="0" applyFont="1" applyBorder="1" applyAlignment="1" applyProtection="1">
      <alignment horizontal="center"/>
      <protection locked="0"/>
    </xf>
    <xf numFmtId="0" fontId="8" fillId="8" borderId="57" xfId="0" applyFont="1" applyFill="1" applyBorder="1" applyAlignment="1" applyProtection="1">
      <alignment horizontal="center"/>
      <protection locked="0"/>
    </xf>
    <xf numFmtId="0" fontId="8" fillId="0" borderId="56" xfId="0" applyFont="1" applyBorder="1" applyAlignment="1" applyProtection="1">
      <alignment horizontal="center"/>
      <protection locked="0"/>
    </xf>
    <xf numFmtId="0" fontId="8" fillId="0" borderId="58" xfId="0" applyFont="1" applyBorder="1" applyAlignment="1" applyProtection="1">
      <alignment horizontal="center"/>
      <protection locked="0"/>
    </xf>
    <xf numFmtId="0" fontId="0" fillId="11" borderId="53" xfId="0" applyFill="1" applyBorder="1" applyAlignment="1">
      <alignment horizontal="center"/>
    </xf>
    <xf numFmtId="0" fontId="0" fillId="11" borderId="31" xfId="0" applyFill="1" applyBorder="1" applyAlignment="1">
      <alignment horizontal="center"/>
    </xf>
    <xf numFmtId="0" fontId="0" fillId="11" borderId="54" xfId="0" applyFill="1" applyBorder="1" applyAlignment="1">
      <alignment horizontal="center"/>
    </xf>
    <xf numFmtId="0" fontId="0" fillId="11" borderId="55" xfId="0" applyFill="1" applyBorder="1" applyAlignment="1">
      <alignment horizontal="center"/>
    </xf>
    <xf numFmtId="0" fontId="0" fillId="0" borderId="31" xfId="0" quotePrefix="1" applyBorder="1" applyAlignment="1">
      <alignment horizontal="center"/>
    </xf>
    <xf numFmtId="2" fontId="8" fillId="3" borderId="17" xfId="0" applyNumberFormat="1" applyFont="1" applyFill="1" applyBorder="1" applyAlignment="1">
      <alignment horizontal="center"/>
    </xf>
    <xf numFmtId="0" fontId="11" fillId="3" borderId="36" xfId="0" applyFont="1" applyFill="1" applyBorder="1" applyAlignment="1">
      <alignment horizontal="center"/>
    </xf>
    <xf numFmtId="2" fontId="8" fillId="3" borderId="42" xfId="0" applyNumberFormat="1" applyFont="1" applyFill="1" applyBorder="1" applyAlignment="1">
      <alignment horizontal="center"/>
    </xf>
    <xf numFmtId="0" fontId="11" fillId="3" borderId="35" xfId="0" applyFont="1" applyFill="1" applyBorder="1" applyAlignment="1">
      <alignment horizontal="center"/>
    </xf>
    <xf numFmtId="2" fontId="8" fillId="3" borderId="59" xfId="0" applyNumberFormat="1" applyFont="1" applyFill="1" applyBorder="1" applyAlignment="1">
      <alignment horizontal="center"/>
    </xf>
    <xf numFmtId="0" fontId="0" fillId="5" borderId="3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6" borderId="48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2" fontId="0" fillId="6" borderId="51" xfId="0" applyNumberFormat="1" applyFill="1" applyBorder="1" applyAlignment="1">
      <alignment horizontal="center"/>
    </xf>
    <xf numFmtId="0" fontId="0" fillId="8" borderId="52" xfId="0" applyFill="1" applyBorder="1" applyAlignment="1">
      <alignment horizontal="center"/>
    </xf>
    <xf numFmtId="0" fontId="8" fillId="8" borderId="50" xfId="0" applyFont="1" applyFill="1" applyBorder="1" applyAlignment="1" applyProtection="1">
      <alignment horizontal="center"/>
      <protection locked="0"/>
    </xf>
    <xf numFmtId="2" fontId="8" fillId="6" borderId="63" xfId="0" applyNumberFormat="1" applyFont="1" applyFill="1" applyBorder="1" applyAlignment="1">
      <alignment horizontal="center"/>
    </xf>
    <xf numFmtId="0" fontId="8" fillId="0" borderId="64" xfId="0" applyFont="1" applyBorder="1" applyAlignment="1" applyProtection="1">
      <alignment horizontal="center"/>
      <protection locked="0"/>
    </xf>
    <xf numFmtId="0" fontId="8" fillId="0" borderId="60" xfId="0" applyFont="1" applyBorder="1" applyAlignment="1" applyProtection="1">
      <alignment horizontal="center"/>
      <protection locked="0"/>
    </xf>
    <xf numFmtId="0" fontId="0" fillId="0" borderId="66" xfId="0" quotePrefix="1" applyBorder="1" applyAlignment="1">
      <alignment horizontal="center"/>
    </xf>
    <xf numFmtId="0" fontId="0" fillId="0" borderId="71" xfId="0" quotePrefix="1" applyBorder="1" applyAlignment="1">
      <alignment horizontal="center"/>
    </xf>
    <xf numFmtId="0" fontId="0" fillId="0" borderId="72" xfId="0" quotePrefix="1" applyBorder="1" applyAlignment="1">
      <alignment horizontal="center"/>
    </xf>
    <xf numFmtId="0" fontId="8" fillId="0" borderId="73" xfId="0" applyFont="1" applyBorder="1" applyAlignment="1" applyProtection="1">
      <alignment horizontal="center"/>
      <protection locked="0"/>
    </xf>
    <xf numFmtId="0" fontId="8" fillId="0" borderId="74" xfId="0" applyFont="1" applyBorder="1" applyAlignment="1" applyProtection="1">
      <alignment horizontal="center"/>
      <protection locked="0"/>
    </xf>
    <xf numFmtId="0" fontId="8" fillId="0" borderId="75" xfId="0" applyFont="1" applyBorder="1" applyAlignment="1" applyProtection="1">
      <alignment horizontal="center"/>
      <protection locked="0"/>
    </xf>
    <xf numFmtId="0" fontId="8" fillId="0" borderId="76" xfId="0" applyFont="1" applyBorder="1" applyAlignment="1" applyProtection="1">
      <alignment horizontal="center"/>
      <protection locked="0"/>
    </xf>
    <xf numFmtId="0" fontId="8" fillId="0" borderId="77" xfId="0" applyFont="1" applyBorder="1" applyAlignment="1" applyProtection="1">
      <alignment horizontal="center"/>
      <protection locked="0"/>
    </xf>
    <xf numFmtId="0" fontId="8" fillId="0" borderId="78" xfId="0" applyFont="1" applyBorder="1" applyAlignment="1" applyProtection="1">
      <alignment horizontal="center"/>
      <protection locked="0"/>
    </xf>
    <xf numFmtId="0" fontId="8" fillId="0" borderId="79" xfId="0" applyFont="1" applyBorder="1" applyAlignment="1" applyProtection="1">
      <alignment horizontal="center"/>
      <protection locked="0"/>
    </xf>
    <xf numFmtId="0" fontId="8" fillId="0" borderId="80" xfId="0" applyFont="1" applyBorder="1" applyAlignment="1" applyProtection="1">
      <alignment horizontal="center"/>
      <protection locked="0"/>
    </xf>
    <xf numFmtId="0" fontId="8" fillId="11" borderId="81" xfId="0" applyFont="1" applyFill="1" applyBorder="1" applyAlignment="1">
      <alignment horizontal="center"/>
    </xf>
    <xf numFmtId="0" fontId="8" fillId="11" borderId="82" xfId="0" applyFont="1" applyFill="1" applyBorder="1" applyAlignment="1">
      <alignment horizontal="center"/>
    </xf>
    <xf numFmtId="0" fontId="8" fillId="11" borderId="83" xfId="0" applyFont="1" applyFill="1" applyBorder="1" applyAlignment="1">
      <alignment horizontal="center"/>
    </xf>
    <xf numFmtId="0" fontId="8" fillId="0" borderId="84" xfId="0" applyFont="1" applyBorder="1" applyAlignment="1" applyProtection="1">
      <alignment horizontal="center"/>
      <protection locked="0"/>
    </xf>
    <xf numFmtId="0" fontId="3" fillId="4" borderId="26" xfId="0" applyFont="1" applyFill="1" applyBorder="1" applyAlignment="1">
      <alignment horizontal="center" wrapText="1"/>
    </xf>
    <xf numFmtId="0" fontId="3" fillId="4" borderId="85" xfId="0" applyFont="1" applyFill="1" applyBorder="1" applyAlignment="1">
      <alignment horizontal="center" wrapText="1"/>
    </xf>
    <xf numFmtId="0" fontId="6" fillId="0" borderId="9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8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0" fontId="9" fillId="10" borderId="26" xfId="0" applyFont="1" applyFill="1" applyBorder="1" applyAlignment="1" applyProtection="1">
      <alignment horizontal="center" vertical="center"/>
      <protection locked="0"/>
    </xf>
    <xf numFmtId="0" fontId="9" fillId="10" borderId="19" xfId="0" applyFont="1" applyFill="1" applyBorder="1" applyAlignment="1" applyProtection="1">
      <alignment horizontal="center" vertical="center"/>
      <protection locked="0"/>
    </xf>
    <xf numFmtId="0" fontId="9" fillId="10" borderId="25" xfId="0" applyFont="1" applyFill="1" applyBorder="1" applyAlignment="1" applyProtection="1">
      <alignment horizontal="center" vertical="center"/>
      <protection locked="0"/>
    </xf>
    <xf numFmtId="0" fontId="9" fillId="10" borderId="20" xfId="0" applyFont="1" applyFill="1" applyBorder="1" applyAlignment="1" applyProtection="1">
      <alignment horizontal="center" vertical="center"/>
      <protection locked="0"/>
    </xf>
    <xf numFmtId="0" fontId="9" fillId="10" borderId="27" xfId="0" applyFont="1" applyFill="1" applyBorder="1" applyAlignment="1" applyProtection="1">
      <alignment horizontal="center" vertical="center"/>
      <protection locked="0"/>
    </xf>
    <xf numFmtId="0" fontId="9" fillId="10" borderId="21" xfId="0" applyFont="1" applyFill="1" applyBorder="1" applyAlignment="1" applyProtection="1">
      <alignment horizontal="center" vertical="center"/>
      <protection locked="0"/>
    </xf>
    <xf numFmtId="0" fontId="0" fillId="9" borderId="39" xfId="0" applyFill="1" applyBorder="1" applyAlignment="1">
      <alignment horizontal="center" vertical="center" wrapText="1"/>
    </xf>
    <xf numFmtId="0" fontId="0" fillId="9" borderId="40" xfId="0" applyFill="1" applyBorder="1" applyAlignment="1">
      <alignment horizontal="center" vertical="center" wrapText="1"/>
    </xf>
    <xf numFmtId="0" fontId="0" fillId="9" borderId="67" xfId="0" applyFill="1" applyBorder="1" applyAlignment="1">
      <alignment horizontal="center" vertical="center" wrapText="1"/>
    </xf>
    <xf numFmtId="0" fontId="0" fillId="9" borderId="68" xfId="0" applyFill="1" applyBorder="1" applyAlignment="1">
      <alignment horizontal="center" vertical="center" wrapText="1"/>
    </xf>
    <xf numFmtId="0" fontId="0" fillId="9" borderId="69" xfId="0" applyFill="1" applyBorder="1" applyAlignment="1">
      <alignment horizontal="center" vertical="center" wrapText="1"/>
    </xf>
    <xf numFmtId="0" fontId="0" fillId="9" borderId="70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9" borderId="61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62" xfId="0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center" vertical="center" wrapText="1"/>
    </xf>
    <xf numFmtId="0" fontId="8" fillId="9" borderId="37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9" fillId="10" borderId="14" xfId="0" applyFont="1" applyFill="1" applyBorder="1" applyAlignment="1" applyProtection="1">
      <alignment horizontal="center" vertical="center"/>
      <protection locked="0"/>
    </xf>
    <xf numFmtId="0" fontId="11" fillId="3" borderId="87" xfId="0" applyFont="1" applyFill="1" applyBorder="1" applyAlignment="1">
      <alignment horizontal="center"/>
    </xf>
    <xf numFmtId="0" fontId="11" fillId="3" borderId="46" xfId="0" applyFont="1" applyFill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89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9" fillId="4" borderId="1" xfId="0" applyFont="1" applyFill="1" applyBorder="1" applyAlignment="1" applyProtection="1">
      <alignment horizontal="center" wrapText="1"/>
      <protection locked="0"/>
    </xf>
    <xf numFmtId="0" fontId="19" fillId="4" borderId="88" xfId="0" applyFont="1" applyFill="1" applyBorder="1" applyAlignment="1" applyProtection="1">
      <alignment horizontal="center" wrapText="1"/>
      <protection locked="0"/>
    </xf>
    <xf numFmtId="0" fontId="19" fillId="4" borderId="3" xfId="0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A9FC2-CDDC-480A-9E83-C6EA08A271C7}">
  <sheetPr>
    <pageSetUpPr fitToPage="1"/>
  </sheetPr>
  <dimension ref="A1:Y26"/>
  <sheetViews>
    <sheetView view="pageBreakPreview" zoomScale="40" zoomScaleNormal="50" zoomScaleSheetLayoutView="40" workbookViewId="0">
      <selection activeCell="R38" sqref="R38"/>
    </sheetView>
  </sheetViews>
  <sheetFormatPr defaultColWidth="15.33203125" defaultRowHeight="14.4" x14ac:dyDescent="0.3"/>
  <cols>
    <col min="1" max="1" width="14.5546875" style="1" customWidth="1"/>
    <col min="2" max="2" width="58.554687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5" ht="26.4" thickBot="1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5" ht="22.5" customHeight="1" thickTop="1" thickBot="1" x14ac:dyDescent="0.35">
      <c r="A2" s="67"/>
      <c r="B2" s="68"/>
      <c r="C2" s="73" t="s">
        <v>1</v>
      </c>
      <c r="D2" s="74"/>
      <c r="E2" s="74"/>
      <c r="F2" s="74"/>
      <c r="G2" s="74"/>
      <c r="H2" s="74"/>
      <c r="I2" s="74"/>
      <c r="J2" s="75"/>
      <c r="K2" s="79" t="s">
        <v>0</v>
      </c>
      <c r="L2" s="82" t="s">
        <v>2</v>
      </c>
      <c r="M2" s="83"/>
      <c r="N2" s="83"/>
      <c r="O2" s="83"/>
      <c r="P2" s="83"/>
      <c r="Q2" s="83"/>
      <c r="R2" s="83"/>
      <c r="S2" s="83"/>
      <c r="T2" s="83"/>
      <c r="U2" s="83"/>
      <c r="V2" s="83"/>
      <c r="W2" s="84"/>
      <c r="X2" s="85" t="s">
        <v>3</v>
      </c>
      <c r="Y2" s="86"/>
    </row>
    <row r="3" spans="1:25" ht="15.75" customHeight="1" thickBot="1" x14ac:dyDescent="0.35">
      <c r="A3" s="69"/>
      <c r="B3" s="70"/>
      <c r="C3" s="76"/>
      <c r="D3" s="77"/>
      <c r="E3" s="77"/>
      <c r="F3" s="77"/>
      <c r="G3" s="77"/>
      <c r="H3" s="77"/>
      <c r="I3" s="77"/>
      <c r="J3" s="78"/>
      <c r="K3" s="80"/>
      <c r="L3" s="104" t="s">
        <v>4</v>
      </c>
      <c r="M3" s="106" t="s">
        <v>5</v>
      </c>
      <c r="N3" s="106" t="s">
        <v>6</v>
      </c>
      <c r="O3" s="99" t="s">
        <v>7</v>
      </c>
      <c r="P3" s="106" t="s">
        <v>8</v>
      </c>
      <c r="Q3" s="91" t="s">
        <v>9</v>
      </c>
      <c r="R3" s="91" t="s">
        <v>10</v>
      </c>
      <c r="S3" s="93" t="s">
        <v>11</v>
      </c>
      <c r="T3" s="94"/>
      <c r="U3" s="97" t="s">
        <v>12</v>
      </c>
      <c r="V3" s="98"/>
      <c r="W3" s="101" t="s">
        <v>13</v>
      </c>
      <c r="X3" s="87"/>
      <c r="Y3" s="88"/>
    </row>
    <row r="4" spans="1:25" s="3" customFormat="1" ht="42.75" customHeight="1" thickBot="1" x14ac:dyDescent="0.35">
      <c r="A4" s="71"/>
      <c r="B4" s="72"/>
      <c r="C4" s="31" t="s">
        <v>14</v>
      </c>
      <c r="D4" s="32" t="s">
        <v>15</v>
      </c>
      <c r="E4" s="32" t="s">
        <v>16</v>
      </c>
      <c r="F4" s="32" t="s">
        <v>17</v>
      </c>
      <c r="G4" s="32" t="s">
        <v>18</v>
      </c>
      <c r="H4" s="32" t="s">
        <v>19</v>
      </c>
      <c r="I4" s="32" t="s">
        <v>20</v>
      </c>
      <c r="J4" s="33" t="s">
        <v>21</v>
      </c>
      <c r="K4" s="81"/>
      <c r="L4" s="105"/>
      <c r="M4" s="107"/>
      <c r="N4" s="107"/>
      <c r="O4" s="108"/>
      <c r="P4" s="107"/>
      <c r="Q4" s="92"/>
      <c r="R4" s="92"/>
      <c r="S4" s="95"/>
      <c r="T4" s="96"/>
      <c r="U4" s="99"/>
      <c r="V4" s="100"/>
      <c r="W4" s="102"/>
      <c r="X4" s="87"/>
      <c r="Y4" s="88"/>
    </row>
    <row r="5" spans="1:25" s="2" customFormat="1" ht="24.9" customHeight="1" thickTop="1" thickBot="1" x14ac:dyDescent="0.45">
      <c r="A5" s="57" t="s">
        <v>22</v>
      </c>
      <c r="B5" s="58" t="s">
        <v>23</v>
      </c>
      <c r="C5" s="34">
        <v>5</v>
      </c>
      <c r="D5" s="35">
        <v>5</v>
      </c>
      <c r="E5" s="35">
        <v>5</v>
      </c>
      <c r="F5" s="35">
        <v>5</v>
      </c>
      <c r="G5" s="35">
        <v>5</v>
      </c>
      <c r="H5" s="35">
        <v>5</v>
      </c>
      <c r="I5" s="35">
        <v>5</v>
      </c>
      <c r="J5" s="36">
        <f>(AVERAGE(C5:I5))*6/5</f>
        <v>6</v>
      </c>
      <c r="K5" s="37">
        <v>2</v>
      </c>
      <c r="L5" s="21">
        <v>1</v>
      </c>
      <c r="M5" s="22">
        <v>2</v>
      </c>
      <c r="N5" s="23">
        <v>5</v>
      </c>
      <c r="O5" s="22">
        <v>4</v>
      </c>
      <c r="P5" s="23">
        <v>3</v>
      </c>
      <c r="Q5" s="22">
        <v>-1</v>
      </c>
      <c r="R5" s="24">
        <v>-3</v>
      </c>
      <c r="S5" s="43" t="s">
        <v>24</v>
      </c>
      <c r="T5" s="44" t="s">
        <v>25</v>
      </c>
      <c r="U5" s="42" t="s">
        <v>24</v>
      </c>
      <c r="V5" s="25" t="s">
        <v>25</v>
      </c>
      <c r="W5" s="103"/>
      <c r="X5" s="89"/>
      <c r="Y5" s="90"/>
    </row>
    <row r="6" spans="1:25" ht="24.9" customHeight="1" thickTop="1" x14ac:dyDescent="0.35">
      <c r="A6" s="62" t="s">
        <v>26</v>
      </c>
      <c r="B6" s="59" t="s">
        <v>27</v>
      </c>
      <c r="C6" s="56">
        <v>4</v>
      </c>
      <c r="D6" s="56">
        <v>4</v>
      </c>
      <c r="E6" s="56">
        <v>4</v>
      </c>
      <c r="F6" s="56">
        <v>4</v>
      </c>
      <c r="G6" s="56">
        <v>4</v>
      </c>
      <c r="H6" s="56">
        <v>4</v>
      </c>
      <c r="I6" s="56">
        <v>4</v>
      </c>
      <c r="J6" s="13">
        <f t="shared" ref="J6:J25" si="0">(AVERAGE(C6:I6))*6/5</f>
        <v>4.8</v>
      </c>
      <c r="K6" s="38"/>
      <c r="L6" s="12"/>
      <c r="M6" s="8"/>
      <c r="N6" s="12"/>
      <c r="O6" s="8"/>
      <c r="P6" s="12"/>
      <c r="Q6" s="8">
        <v>1</v>
      </c>
      <c r="R6" s="40">
        <v>1</v>
      </c>
      <c r="S6" s="45"/>
      <c r="T6" s="46"/>
      <c r="U6" s="45"/>
      <c r="V6" s="46"/>
      <c r="W6" s="53">
        <f>IF(10+(L6*$L$5)+(M6*$M$5)+(N6*$N$5)+(O6*$O$5)+(P6*$P$5)+(Q6*$Q$5)+(R6*$R$5)+(IF(T6=1,S6*-5,IF(T6=2,S6*(-5-1),IF(T6=3,S6*(-5-1-1),IF(T6&gt;=4,S6*(-5-1-1-(T6-3)*2),0)))))+(IF(V6=1,U6*-5,IF(V6=2,U6*(-5-1),IF(V6=3,U6*(-5-1-1),IF(V6&gt;=4,U6*(-5-1-1-(V6-3)*2),0)))))&gt;12,12,10+(L6*$L$5)+(M6*$M$5)+(N6*$N$5)+(O6*$O$5)+(P6*$P$5)+(Q6*$Q$5)+(R6*$R$5)+(IF(T6=1,S6*-5,IF(T6=2,S6*(-5-1),IF(T6=3,S6*(-5-1-1),IF(T6&gt;=4,S6*(-5-1-1-(T6-3)*2),0)))))+(IF(V6=1,U6*-5,IF(V6=2,U6*(-5-1),IF(V6=3,U6*(-5-1-1),IF(V6&gt;=4,U6*(-5-1-1-(V6-3)*2),0))))))</f>
        <v>6</v>
      </c>
      <c r="X6" s="26">
        <f>J6+K6+W6</f>
        <v>10.8</v>
      </c>
      <c r="Y6" s="27" t="str">
        <f>+IF(X6&lt;5,"MAU",IF(X6&lt;10,"MEDIOCRE",IF(X6&lt;14,"SUFICIENTE",IF(X6&lt;18,"BOM",IF(X6&lt;=20,"MUITO BOM")))))</f>
        <v>SUFICIENTE</v>
      </c>
    </row>
    <row r="7" spans="1:25" ht="24.9" customHeight="1" x14ac:dyDescent="0.35">
      <c r="A7" s="63" t="s">
        <v>28</v>
      </c>
      <c r="B7" s="60" t="s">
        <v>29</v>
      </c>
      <c r="C7" s="56">
        <v>4</v>
      </c>
      <c r="D7" s="56">
        <v>4</v>
      </c>
      <c r="E7" s="56">
        <v>4</v>
      </c>
      <c r="F7" s="56">
        <v>4</v>
      </c>
      <c r="G7" s="56">
        <v>4</v>
      </c>
      <c r="H7" s="56">
        <v>4</v>
      </c>
      <c r="I7" s="56">
        <v>4</v>
      </c>
      <c r="J7" s="16">
        <f t="shared" si="0"/>
        <v>4.8</v>
      </c>
      <c r="K7" s="15"/>
      <c r="L7" s="7"/>
      <c r="M7" s="11">
        <v>1</v>
      </c>
      <c r="N7" s="7"/>
      <c r="O7" s="11"/>
      <c r="P7" s="7"/>
      <c r="Q7" s="11"/>
      <c r="R7" s="10"/>
      <c r="S7" s="49"/>
      <c r="T7" s="50"/>
      <c r="U7" s="47"/>
      <c r="V7" s="48"/>
      <c r="W7" s="54">
        <f t="shared" ref="W7:W25" si="1">IF(10+(L7*$L$5)+(M7*$M$5)+(N7*$N$5)+(O7*$O$5)+(P7*$P$5)+(Q7*$Q$5)+(R7*$R$5)+(IF(T7=1,S7*-5,IF(T7=2,S7*(-5-1),IF(T7=3,S7*(-5-1-1),IF(T7&gt;=4,S7*(-5-1-1-(T7-3)*2),0)))))+(IF(V7=1,U7*-5,IF(V7=2,U7*(-5-1),IF(V7=3,U7*(-5-1-1),IF(V7&gt;=4,U7*(-5-1-1-(V7-3)*2),0)))))&gt;12,12,10+(L7*$L$5)+(M7*$M$5)+(N7*$N$5)+(O7*$O$5)+(P7*$P$5)+(Q7*$Q$5)+(R7*$R$5)+(IF(T7=1,S7*-5,IF(T7=2,S7*(-5-1),IF(T7=3,S7*(-5-1-1),IF(T7&gt;=4,S7*(-5-1-1-(T7-3)*2),0)))))+(IF(V7=1,U7*-5,IF(V7=2,U7*(-5-1),IF(V7=3,U7*(-5-1-1),IF(V7&gt;=4,U7*(-5-1-1-(V7-3)*2),0))))))</f>
        <v>12</v>
      </c>
      <c r="X7" s="28">
        <f t="shared" ref="X7:X25" si="2">J7+K7+W7</f>
        <v>16.8</v>
      </c>
      <c r="Y7" s="29" t="str">
        <f>+IF(X7&lt;5,"MAU",IF(X7&lt;10,"MEDIOCRE",IF(X7&lt;14,"SUFICIENTE",IF(X7&lt;18,"BOM",IF(X7&lt;=20,"MUITO BOM")))))</f>
        <v>BOM</v>
      </c>
    </row>
    <row r="8" spans="1:25" ht="24.9" customHeight="1" x14ac:dyDescent="0.35">
      <c r="A8" s="63" t="s">
        <v>30</v>
      </c>
      <c r="B8" s="60" t="s">
        <v>31</v>
      </c>
      <c r="C8" s="56">
        <v>4</v>
      </c>
      <c r="D8" s="56">
        <v>4</v>
      </c>
      <c r="E8" s="56">
        <v>4</v>
      </c>
      <c r="F8" s="56">
        <v>4</v>
      </c>
      <c r="G8" s="56">
        <v>4</v>
      </c>
      <c r="H8" s="56">
        <v>4</v>
      </c>
      <c r="I8" s="56">
        <v>4</v>
      </c>
      <c r="J8" s="14">
        <f t="shared" si="0"/>
        <v>4.8</v>
      </c>
      <c r="K8" s="15"/>
      <c r="L8" s="6"/>
      <c r="M8" s="5"/>
      <c r="N8" s="6"/>
      <c r="O8" s="5"/>
      <c r="P8" s="6"/>
      <c r="Q8" s="5"/>
      <c r="R8" s="9"/>
      <c r="S8" s="49"/>
      <c r="T8" s="50"/>
      <c r="U8" s="49"/>
      <c r="V8" s="50"/>
      <c r="W8" s="54">
        <f t="shared" si="1"/>
        <v>10</v>
      </c>
      <c r="X8" s="28">
        <f t="shared" si="2"/>
        <v>14.8</v>
      </c>
      <c r="Y8" s="29" t="str">
        <f t="shared" ref="Y8:Y10" si="3">+IF(X8&lt;5,"MAU",IF(X8&lt;10,"MEDIOCRE",IF(X8&lt;14,"SUFICIENTE",IF(X8&lt;18,"BOM",IF(X8&lt;=20,"MUITO BOM")))))</f>
        <v>BOM</v>
      </c>
    </row>
    <row r="9" spans="1:25" ht="24.9" customHeight="1" x14ac:dyDescent="0.35">
      <c r="A9" s="63" t="s">
        <v>32</v>
      </c>
      <c r="B9" s="60" t="s">
        <v>33</v>
      </c>
      <c r="C9" s="56">
        <v>4</v>
      </c>
      <c r="D9" s="56">
        <v>4</v>
      </c>
      <c r="E9" s="56">
        <v>4</v>
      </c>
      <c r="F9" s="56">
        <v>4</v>
      </c>
      <c r="G9" s="56">
        <v>4</v>
      </c>
      <c r="H9" s="56">
        <v>4</v>
      </c>
      <c r="I9" s="56">
        <v>4</v>
      </c>
      <c r="J9" s="13">
        <f t="shared" si="0"/>
        <v>4.8</v>
      </c>
      <c r="K9" s="15"/>
      <c r="L9" s="7"/>
      <c r="M9" s="11">
        <v>1</v>
      </c>
      <c r="N9" s="7"/>
      <c r="O9" s="11"/>
      <c r="P9" s="7"/>
      <c r="Q9" s="11"/>
      <c r="R9" s="10"/>
      <c r="S9" s="49"/>
      <c r="T9" s="50"/>
      <c r="U9" s="47"/>
      <c r="V9" s="48"/>
      <c r="W9" s="54">
        <f t="shared" si="1"/>
        <v>12</v>
      </c>
      <c r="X9" s="28">
        <f t="shared" si="2"/>
        <v>16.8</v>
      </c>
      <c r="Y9" s="29" t="str">
        <f t="shared" si="3"/>
        <v>BOM</v>
      </c>
    </row>
    <row r="10" spans="1:25" ht="24.9" customHeight="1" x14ac:dyDescent="0.35">
      <c r="A10" s="63" t="s">
        <v>34</v>
      </c>
      <c r="B10" s="60" t="s">
        <v>35</v>
      </c>
      <c r="C10" s="56">
        <v>4</v>
      </c>
      <c r="D10" s="56">
        <v>4</v>
      </c>
      <c r="E10" s="56">
        <v>4</v>
      </c>
      <c r="F10" s="56">
        <v>4</v>
      </c>
      <c r="G10" s="56">
        <v>4</v>
      </c>
      <c r="H10" s="56">
        <v>4</v>
      </c>
      <c r="I10" s="56">
        <v>4</v>
      </c>
      <c r="J10" s="14">
        <f t="shared" si="0"/>
        <v>4.8</v>
      </c>
      <c r="K10" s="15"/>
      <c r="L10" s="6"/>
      <c r="M10" s="5"/>
      <c r="N10" s="6"/>
      <c r="O10" s="5"/>
      <c r="P10" s="6"/>
      <c r="Q10" s="5"/>
      <c r="R10" s="9"/>
      <c r="S10" s="49"/>
      <c r="T10" s="50"/>
      <c r="U10" s="49"/>
      <c r="V10" s="50"/>
      <c r="W10" s="54">
        <f t="shared" si="1"/>
        <v>10</v>
      </c>
      <c r="X10" s="28">
        <f t="shared" si="2"/>
        <v>14.8</v>
      </c>
      <c r="Y10" s="29" t="str">
        <f t="shared" si="3"/>
        <v>BOM</v>
      </c>
    </row>
    <row r="11" spans="1:25" ht="24.9" customHeight="1" x14ac:dyDescent="0.35">
      <c r="A11" s="63" t="s">
        <v>36</v>
      </c>
      <c r="B11" s="60" t="s">
        <v>37</v>
      </c>
      <c r="C11" s="56">
        <v>4</v>
      </c>
      <c r="D11" s="56">
        <v>4</v>
      </c>
      <c r="E11" s="56">
        <v>4</v>
      </c>
      <c r="F11" s="56">
        <v>4</v>
      </c>
      <c r="G11" s="56">
        <v>4</v>
      </c>
      <c r="H11" s="56">
        <v>4</v>
      </c>
      <c r="I11" s="56">
        <v>4</v>
      </c>
      <c r="J11" s="13">
        <f t="shared" si="0"/>
        <v>4.8</v>
      </c>
      <c r="K11" s="15"/>
      <c r="L11" s="7"/>
      <c r="M11" s="11"/>
      <c r="N11" s="7"/>
      <c r="O11" s="11"/>
      <c r="P11" s="7"/>
      <c r="Q11" s="11"/>
      <c r="R11" s="10"/>
      <c r="S11" s="49"/>
      <c r="T11" s="50"/>
      <c r="U11" s="47"/>
      <c r="V11" s="48"/>
      <c r="W11" s="54">
        <f t="shared" si="1"/>
        <v>10</v>
      </c>
      <c r="X11" s="28">
        <f t="shared" si="2"/>
        <v>14.8</v>
      </c>
      <c r="Y11" s="29" t="str">
        <f>+IF(X11&lt;5,"MAU",IF(X11&lt;10,"MEDIOCRE",IF(X11&lt;14,"SUFICIENTE",IF(X11&lt;18,"BOM",IF(X11&lt;=20,"MUITO BOM")))))</f>
        <v>BOM</v>
      </c>
    </row>
    <row r="12" spans="1:25" ht="24.9" customHeight="1" x14ac:dyDescent="0.35">
      <c r="A12" s="63" t="s">
        <v>38</v>
      </c>
      <c r="B12" s="60" t="s">
        <v>39</v>
      </c>
      <c r="C12" s="56">
        <v>4</v>
      </c>
      <c r="D12" s="56">
        <v>4</v>
      </c>
      <c r="E12" s="56">
        <v>4</v>
      </c>
      <c r="F12" s="56">
        <v>4</v>
      </c>
      <c r="G12" s="56">
        <v>4</v>
      </c>
      <c r="H12" s="56">
        <v>4</v>
      </c>
      <c r="I12" s="56">
        <v>4</v>
      </c>
      <c r="J12" s="14">
        <f t="shared" si="0"/>
        <v>4.8</v>
      </c>
      <c r="K12" s="15"/>
      <c r="L12" s="6"/>
      <c r="M12" s="5"/>
      <c r="N12" s="6"/>
      <c r="O12" s="5"/>
      <c r="P12" s="6"/>
      <c r="Q12" s="5">
        <v>1</v>
      </c>
      <c r="R12" s="9">
        <v>1</v>
      </c>
      <c r="S12" s="49"/>
      <c r="T12" s="50"/>
      <c r="U12" s="49"/>
      <c r="V12" s="50"/>
      <c r="W12" s="54">
        <f t="shared" si="1"/>
        <v>6</v>
      </c>
      <c r="X12" s="28">
        <f t="shared" si="2"/>
        <v>10.8</v>
      </c>
      <c r="Y12" s="29" t="str">
        <f t="shared" ref="Y12:Y14" si="4">+IF(X12&lt;5,"MAU",IF(X12&lt;10,"MEDIOCRE",IF(X12&lt;14,"SUFICIENTE",IF(X12&lt;18,"BOM",IF(X12&lt;=20,"MUITO BOM")))))</f>
        <v>SUFICIENTE</v>
      </c>
    </row>
    <row r="13" spans="1:25" ht="24.9" customHeight="1" x14ac:dyDescent="0.35">
      <c r="A13" s="63" t="s">
        <v>40</v>
      </c>
      <c r="B13" s="60" t="s">
        <v>41</v>
      </c>
      <c r="C13" s="56">
        <v>4</v>
      </c>
      <c r="D13" s="56">
        <v>4</v>
      </c>
      <c r="E13" s="56">
        <v>4</v>
      </c>
      <c r="F13" s="56">
        <v>4</v>
      </c>
      <c r="G13" s="56">
        <v>4</v>
      </c>
      <c r="H13" s="56">
        <v>4</v>
      </c>
      <c r="I13" s="56">
        <v>4</v>
      </c>
      <c r="J13" s="13">
        <f t="shared" si="0"/>
        <v>4.8</v>
      </c>
      <c r="K13" s="15"/>
      <c r="L13" s="7"/>
      <c r="M13" s="11"/>
      <c r="N13" s="7"/>
      <c r="O13" s="11"/>
      <c r="P13" s="7"/>
      <c r="Q13" s="11"/>
      <c r="R13" s="10"/>
      <c r="S13" s="49"/>
      <c r="T13" s="50"/>
      <c r="U13" s="47"/>
      <c r="V13" s="48"/>
      <c r="W13" s="54">
        <f t="shared" si="1"/>
        <v>10</v>
      </c>
      <c r="X13" s="28">
        <f t="shared" si="2"/>
        <v>14.8</v>
      </c>
      <c r="Y13" s="29" t="str">
        <f t="shared" si="4"/>
        <v>BOM</v>
      </c>
    </row>
    <row r="14" spans="1:25" ht="24.9" customHeight="1" x14ac:dyDescent="0.35">
      <c r="A14" s="63" t="s">
        <v>42</v>
      </c>
      <c r="B14" s="60" t="s">
        <v>43</v>
      </c>
      <c r="C14" s="56">
        <v>4</v>
      </c>
      <c r="D14" s="56">
        <v>4</v>
      </c>
      <c r="E14" s="56">
        <v>4</v>
      </c>
      <c r="F14" s="56">
        <v>4</v>
      </c>
      <c r="G14" s="56">
        <v>4</v>
      </c>
      <c r="H14" s="56">
        <v>4</v>
      </c>
      <c r="I14" s="56">
        <v>4</v>
      </c>
      <c r="J14" s="14">
        <f t="shared" si="0"/>
        <v>4.8</v>
      </c>
      <c r="K14" s="15"/>
      <c r="L14" s="6"/>
      <c r="M14" s="5"/>
      <c r="N14" s="6"/>
      <c r="O14" s="5"/>
      <c r="P14" s="6"/>
      <c r="Q14" s="5"/>
      <c r="R14" s="9">
        <v>1</v>
      </c>
      <c r="S14" s="49"/>
      <c r="T14" s="50"/>
      <c r="U14" s="49"/>
      <c r="V14" s="50"/>
      <c r="W14" s="54">
        <f t="shared" si="1"/>
        <v>7</v>
      </c>
      <c r="X14" s="28">
        <f t="shared" si="2"/>
        <v>11.8</v>
      </c>
      <c r="Y14" s="29" t="str">
        <f t="shared" si="4"/>
        <v>SUFICIENTE</v>
      </c>
    </row>
    <row r="15" spans="1:25" ht="24.9" customHeight="1" x14ac:dyDescent="0.35">
      <c r="A15" s="63" t="s">
        <v>44</v>
      </c>
      <c r="B15" s="60" t="s">
        <v>45</v>
      </c>
      <c r="C15" s="56">
        <v>4</v>
      </c>
      <c r="D15" s="56">
        <v>4</v>
      </c>
      <c r="E15" s="56">
        <v>4</v>
      </c>
      <c r="F15" s="56">
        <v>4</v>
      </c>
      <c r="G15" s="56">
        <v>4</v>
      </c>
      <c r="H15" s="56">
        <v>4</v>
      </c>
      <c r="I15" s="56">
        <v>4</v>
      </c>
      <c r="J15" s="13">
        <f t="shared" si="0"/>
        <v>4.8</v>
      </c>
      <c r="K15" s="15"/>
      <c r="L15" s="7"/>
      <c r="M15" s="11"/>
      <c r="N15" s="7"/>
      <c r="O15" s="11"/>
      <c r="P15" s="7"/>
      <c r="Q15" s="11"/>
      <c r="R15" s="10"/>
      <c r="S15" s="49"/>
      <c r="T15" s="50"/>
      <c r="U15" s="47"/>
      <c r="V15" s="48"/>
      <c r="W15" s="54">
        <f t="shared" si="1"/>
        <v>10</v>
      </c>
      <c r="X15" s="28">
        <f t="shared" si="2"/>
        <v>14.8</v>
      </c>
      <c r="Y15" s="29" t="str">
        <f>+IF(X15&lt;5,"MAU",IF(X15&lt;10,"MEDIOCRE",IF(X15&lt;14,"SUFICIENTE",IF(X15&lt;18,"BOM",IF(X15&lt;=20,"MUITO BOM")))))</f>
        <v>BOM</v>
      </c>
    </row>
    <row r="16" spans="1:25" ht="24.9" customHeight="1" x14ac:dyDescent="0.35">
      <c r="A16" s="65" t="s">
        <v>46</v>
      </c>
      <c r="B16" s="60" t="s">
        <v>47</v>
      </c>
      <c r="C16" s="56">
        <v>3</v>
      </c>
      <c r="D16" s="56">
        <v>3</v>
      </c>
      <c r="E16" s="56">
        <v>3</v>
      </c>
      <c r="F16" s="56">
        <v>3</v>
      </c>
      <c r="G16" s="56">
        <v>3</v>
      </c>
      <c r="H16" s="56">
        <v>3</v>
      </c>
      <c r="I16" s="56">
        <v>3</v>
      </c>
      <c r="J16" s="14">
        <f t="shared" si="0"/>
        <v>3.6</v>
      </c>
      <c r="K16" s="15"/>
      <c r="L16" s="6"/>
      <c r="M16" s="5"/>
      <c r="N16" s="6"/>
      <c r="O16" s="5"/>
      <c r="P16" s="6"/>
      <c r="Q16" s="5"/>
      <c r="R16" s="9"/>
      <c r="S16" s="49"/>
      <c r="T16" s="50"/>
      <c r="U16" s="49"/>
      <c r="V16" s="50"/>
      <c r="W16" s="54">
        <f t="shared" si="1"/>
        <v>10</v>
      </c>
      <c r="X16" s="28">
        <f t="shared" si="2"/>
        <v>13.6</v>
      </c>
      <c r="Y16" s="29" t="str">
        <f t="shared" ref="Y16:Y18" si="5">+IF(X16&lt;5,"MAU",IF(X16&lt;10,"MEDIOCRE",IF(X16&lt;14,"SUFICIENTE",IF(X16&lt;18,"BOM",IF(X16&lt;=20,"MUITO BOM")))))</f>
        <v>SUFICIENTE</v>
      </c>
    </row>
    <row r="17" spans="1:25" ht="24.9" customHeight="1" x14ac:dyDescent="0.35">
      <c r="A17" s="63" t="s">
        <v>48</v>
      </c>
      <c r="B17" s="60" t="s">
        <v>49</v>
      </c>
      <c r="C17" s="56">
        <v>4</v>
      </c>
      <c r="D17" s="56">
        <v>4</v>
      </c>
      <c r="E17" s="56">
        <v>4</v>
      </c>
      <c r="F17" s="56">
        <v>4</v>
      </c>
      <c r="G17" s="56">
        <v>4</v>
      </c>
      <c r="H17" s="56">
        <v>4</v>
      </c>
      <c r="I17" s="56">
        <v>4</v>
      </c>
      <c r="J17" s="13">
        <f t="shared" si="0"/>
        <v>4.8</v>
      </c>
      <c r="K17" s="15"/>
      <c r="L17" s="7"/>
      <c r="M17" s="11"/>
      <c r="N17" s="7"/>
      <c r="O17" s="11"/>
      <c r="P17" s="7"/>
      <c r="Q17" s="11"/>
      <c r="R17" s="10">
        <v>1</v>
      </c>
      <c r="S17" s="49"/>
      <c r="T17" s="50"/>
      <c r="U17" s="47"/>
      <c r="V17" s="48"/>
      <c r="W17" s="54">
        <f t="shared" si="1"/>
        <v>7</v>
      </c>
      <c r="X17" s="28">
        <f t="shared" si="2"/>
        <v>11.8</v>
      </c>
      <c r="Y17" s="29" t="str">
        <f t="shared" si="5"/>
        <v>SUFICIENTE</v>
      </c>
    </row>
    <row r="18" spans="1:25" ht="24.9" customHeight="1" x14ac:dyDescent="0.35">
      <c r="A18" s="63" t="s">
        <v>50</v>
      </c>
      <c r="B18" s="60" t="s">
        <v>51</v>
      </c>
      <c r="C18" s="56">
        <v>4</v>
      </c>
      <c r="D18" s="56">
        <v>4</v>
      </c>
      <c r="E18" s="56">
        <v>4</v>
      </c>
      <c r="F18" s="56">
        <v>4</v>
      </c>
      <c r="G18" s="56">
        <v>4</v>
      </c>
      <c r="H18" s="56">
        <v>4</v>
      </c>
      <c r="I18" s="56">
        <v>4</v>
      </c>
      <c r="J18" s="14">
        <f t="shared" si="0"/>
        <v>4.8</v>
      </c>
      <c r="K18" s="15"/>
      <c r="L18" s="6"/>
      <c r="M18" s="5"/>
      <c r="N18" s="6"/>
      <c r="O18" s="5"/>
      <c r="P18" s="6"/>
      <c r="Q18" s="5"/>
      <c r="R18" s="9"/>
      <c r="S18" s="49"/>
      <c r="T18" s="50"/>
      <c r="U18" s="49"/>
      <c r="V18" s="50"/>
      <c r="W18" s="54">
        <f t="shared" si="1"/>
        <v>10</v>
      </c>
      <c r="X18" s="28">
        <f t="shared" si="2"/>
        <v>14.8</v>
      </c>
      <c r="Y18" s="29" t="str">
        <f t="shared" si="5"/>
        <v>BOM</v>
      </c>
    </row>
    <row r="19" spans="1:25" ht="24.9" customHeight="1" x14ac:dyDescent="0.35">
      <c r="A19" s="63" t="s">
        <v>52</v>
      </c>
      <c r="B19" s="60" t="s">
        <v>53</v>
      </c>
      <c r="C19" s="56">
        <v>4</v>
      </c>
      <c r="D19" s="56">
        <v>4</v>
      </c>
      <c r="E19" s="56">
        <v>4</v>
      </c>
      <c r="F19" s="56">
        <v>4</v>
      </c>
      <c r="G19" s="56">
        <v>4</v>
      </c>
      <c r="H19" s="56">
        <v>4</v>
      </c>
      <c r="I19" s="56">
        <v>4</v>
      </c>
      <c r="J19" s="13">
        <f t="shared" si="0"/>
        <v>4.8</v>
      </c>
      <c r="K19" s="15"/>
      <c r="L19" s="7"/>
      <c r="M19" s="11">
        <v>1</v>
      </c>
      <c r="N19" s="7"/>
      <c r="O19" s="11"/>
      <c r="P19" s="7"/>
      <c r="Q19" s="11"/>
      <c r="R19" s="10"/>
      <c r="S19" s="49"/>
      <c r="T19" s="50"/>
      <c r="U19" s="47"/>
      <c r="V19" s="48"/>
      <c r="W19" s="54">
        <f t="shared" si="1"/>
        <v>12</v>
      </c>
      <c r="X19" s="28">
        <f t="shared" si="2"/>
        <v>16.8</v>
      </c>
      <c r="Y19" s="29" t="str">
        <f>+IF(X19&lt;5,"MAU",IF(X19&lt;10,"MEDIOCRE",IF(X19&lt;14,"SUFICIENTE",IF(X19&lt;18,"BOM",IF(X19&lt;=20,"MUITO BOM")))))</f>
        <v>BOM</v>
      </c>
    </row>
    <row r="20" spans="1:25" ht="24.9" customHeight="1" x14ac:dyDescent="0.35">
      <c r="A20" s="63" t="s">
        <v>54</v>
      </c>
      <c r="B20" s="60" t="s">
        <v>55</v>
      </c>
      <c r="C20" s="56">
        <v>4</v>
      </c>
      <c r="D20" s="56">
        <v>4</v>
      </c>
      <c r="E20" s="56">
        <v>4</v>
      </c>
      <c r="F20" s="56">
        <v>4</v>
      </c>
      <c r="G20" s="56">
        <v>4</v>
      </c>
      <c r="H20" s="56">
        <v>4</v>
      </c>
      <c r="I20" s="56">
        <v>4</v>
      </c>
      <c r="J20" s="14">
        <f t="shared" si="0"/>
        <v>4.8</v>
      </c>
      <c r="K20" s="15"/>
      <c r="L20" s="6"/>
      <c r="M20" s="5"/>
      <c r="N20" s="6"/>
      <c r="O20" s="5"/>
      <c r="P20" s="6"/>
      <c r="Q20" s="5"/>
      <c r="R20" s="9"/>
      <c r="S20" s="49"/>
      <c r="T20" s="50"/>
      <c r="U20" s="49"/>
      <c r="V20" s="50"/>
      <c r="W20" s="54">
        <f t="shared" si="1"/>
        <v>10</v>
      </c>
      <c r="X20" s="28">
        <f t="shared" si="2"/>
        <v>14.8</v>
      </c>
      <c r="Y20" s="29" t="str">
        <f t="shared" ref="Y20:Y25" si="6">+IF(X20&lt;5,"MAU",IF(X20&lt;10,"MEDIOCRE",IF(X20&lt;14,"SUFICIENTE",IF(X20&lt;18,"BOM",IF(X20&lt;=20,"MUITO BOM")))))</f>
        <v>BOM</v>
      </c>
    </row>
    <row r="21" spans="1:25" ht="24.9" customHeight="1" x14ac:dyDescent="0.35">
      <c r="A21" s="63" t="s">
        <v>56</v>
      </c>
      <c r="B21" s="60" t="s">
        <v>57</v>
      </c>
      <c r="C21" s="56">
        <v>5</v>
      </c>
      <c r="D21" s="56">
        <v>5</v>
      </c>
      <c r="E21" s="56">
        <v>5</v>
      </c>
      <c r="F21" s="56">
        <v>5</v>
      </c>
      <c r="G21" s="56">
        <v>5</v>
      </c>
      <c r="H21" s="56">
        <v>5</v>
      </c>
      <c r="I21" s="56">
        <v>5</v>
      </c>
      <c r="J21" s="16">
        <f t="shared" si="0"/>
        <v>6</v>
      </c>
      <c r="K21" s="15"/>
      <c r="L21" s="17"/>
      <c r="M21" s="5">
        <v>1</v>
      </c>
      <c r="N21" s="5"/>
      <c r="O21" s="5"/>
      <c r="P21" s="5"/>
      <c r="Q21" s="5"/>
      <c r="R21" s="9">
        <v>1</v>
      </c>
      <c r="S21" s="49"/>
      <c r="T21" s="50"/>
      <c r="U21" s="49"/>
      <c r="V21" s="50"/>
      <c r="W21" s="54">
        <f t="shared" si="1"/>
        <v>9</v>
      </c>
      <c r="X21" s="28">
        <f t="shared" si="2"/>
        <v>15</v>
      </c>
      <c r="Y21" s="29" t="str">
        <f t="shared" si="6"/>
        <v>BOM</v>
      </c>
    </row>
    <row r="22" spans="1:25" ht="24.9" customHeight="1" x14ac:dyDescent="0.35">
      <c r="A22" s="63" t="s">
        <v>58</v>
      </c>
      <c r="B22" s="60" t="s">
        <v>59</v>
      </c>
      <c r="C22" s="56">
        <v>3</v>
      </c>
      <c r="D22" s="56">
        <v>3</v>
      </c>
      <c r="E22" s="56">
        <v>3</v>
      </c>
      <c r="F22" s="56">
        <v>3</v>
      </c>
      <c r="G22" s="56">
        <v>3</v>
      </c>
      <c r="H22" s="56">
        <v>3</v>
      </c>
      <c r="I22" s="56">
        <v>3</v>
      </c>
      <c r="J22" s="16">
        <f t="shared" ref="J22" si="7">(AVERAGE(C22:I22))*6/5</f>
        <v>3.6</v>
      </c>
      <c r="K22" s="15"/>
      <c r="L22" s="17"/>
      <c r="M22" s="5"/>
      <c r="N22" s="5"/>
      <c r="O22" s="5"/>
      <c r="P22" s="5"/>
      <c r="Q22" s="5"/>
      <c r="R22" s="9"/>
      <c r="S22" s="49"/>
      <c r="T22" s="50"/>
      <c r="U22" s="49"/>
      <c r="V22" s="50"/>
      <c r="W22" s="54">
        <f t="shared" ref="W22" si="8">IF(10+(L22*$L$5)+(M22*$M$5)+(N22*$N$5)+(O22*$O$5)+(P22*$P$5)+(Q22*$Q$5)+(R22*$R$5)+(IF(T22=1,S22*-5,IF(T22=2,S22*(-5-1),IF(T22=3,S22*(-5-1-1),IF(T22&gt;=4,S22*(-5-1-1-(T22-3)*2),0)))))+(IF(V22=1,U22*-5,IF(V22=2,U22*(-5-1),IF(V22=3,U22*(-5-1-1),IF(V22&gt;=4,U22*(-5-1-1-(V22-3)*2),0)))))&gt;12,12,10+(L22*$L$5)+(M22*$M$5)+(N22*$N$5)+(O22*$O$5)+(P22*$P$5)+(Q22*$Q$5)+(R22*$R$5)+(IF(T22=1,S22*-5,IF(T22=2,S22*(-5-1),IF(T22=3,S22*(-5-1-1),IF(T22&gt;=4,S22*(-5-1-1-(T22-3)*2),0)))))+(IF(V22=1,U22*-5,IF(V22=2,U22*(-5-1),IF(V22=3,U22*(-5-1-1),IF(V22&gt;=4,U22*(-5-1-1-(V22-3)*2),0))))))</f>
        <v>10</v>
      </c>
      <c r="X22" s="28">
        <f t="shared" ref="X22" si="9">J22+K22+W22</f>
        <v>13.6</v>
      </c>
      <c r="Y22" s="29" t="str">
        <f t="shared" ref="Y22" si="10">+IF(X22&lt;5,"MAU",IF(X22&lt;10,"MEDIOCRE",IF(X22&lt;14,"SUFICIENTE",IF(X22&lt;18,"BOM",IF(X22&lt;=20,"MUITO BOM")))))</f>
        <v>SUFICIENTE</v>
      </c>
    </row>
    <row r="23" spans="1:25" ht="24.9" customHeight="1" x14ac:dyDescent="0.35">
      <c r="A23" s="63" t="s">
        <v>60</v>
      </c>
      <c r="B23" s="60" t="s">
        <v>61</v>
      </c>
      <c r="C23" s="56">
        <v>4</v>
      </c>
      <c r="D23" s="56">
        <v>4</v>
      </c>
      <c r="E23" s="56">
        <v>4</v>
      </c>
      <c r="F23" s="56">
        <v>4</v>
      </c>
      <c r="G23" s="56">
        <v>4</v>
      </c>
      <c r="H23" s="56">
        <v>4</v>
      </c>
      <c r="I23" s="56">
        <v>4</v>
      </c>
      <c r="J23" s="16">
        <f t="shared" si="0"/>
        <v>4.8</v>
      </c>
      <c r="K23" s="15"/>
      <c r="L23" s="17"/>
      <c r="M23" s="5"/>
      <c r="N23" s="5"/>
      <c r="O23" s="5"/>
      <c r="P23" s="5"/>
      <c r="Q23" s="5"/>
      <c r="R23" s="9"/>
      <c r="S23" s="49"/>
      <c r="T23" s="50"/>
      <c r="U23" s="49"/>
      <c r="V23" s="50"/>
      <c r="W23" s="54">
        <f t="shared" si="1"/>
        <v>10</v>
      </c>
      <c r="X23" s="28">
        <f t="shared" si="2"/>
        <v>14.8</v>
      </c>
      <c r="Y23" s="29" t="str">
        <f t="shared" si="6"/>
        <v>BOM</v>
      </c>
    </row>
    <row r="24" spans="1:25" ht="24.9" customHeight="1" x14ac:dyDescent="0.35">
      <c r="A24" s="63" t="s">
        <v>62</v>
      </c>
      <c r="B24" s="60" t="s">
        <v>63</v>
      </c>
      <c r="C24" s="56">
        <v>3</v>
      </c>
      <c r="D24" s="56">
        <v>3</v>
      </c>
      <c r="E24" s="56">
        <v>3</v>
      </c>
      <c r="F24" s="56">
        <v>3</v>
      </c>
      <c r="G24" s="56">
        <v>3</v>
      </c>
      <c r="H24" s="56">
        <v>3</v>
      </c>
      <c r="I24" s="56">
        <v>3</v>
      </c>
      <c r="J24" s="16">
        <f t="shared" si="0"/>
        <v>3.6</v>
      </c>
      <c r="K24" s="15"/>
      <c r="L24" s="17"/>
      <c r="M24" s="5"/>
      <c r="N24" s="5"/>
      <c r="O24" s="5"/>
      <c r="P24" s="5"/>
      <c r="Q24" s="5"/>
      <c r="R24" s="9"/>
      <c r="S24" s="49"/>
      <c r="T24" s="50"/>
      <c r="U24" s="49"/>
      <c r="V24" s="50"/>
      <c r="W24" s="54">
        <f t="shared" si="1"/>
        <v>10</v>
      </c>
      <c r="X24" s="28">
        <f t="shared" si="2"/>
        <v>13.6</v>
      </c>
      <c r="Y24" s="29" t="str">
        <f t="shared" si="6"/>
        <v>SUFICIENTE</v>
      </c>
    </row>
    <row r="25" spans="1:25" ht="24.9" customHeight="1" thickBot="1" x14ac:dyDescent="0.4">
      <c r="A25" s="64" t="s">
        <v>64</v>
      </c>
      <c r="B25" s="61" t="s">
        <v>65</v>
      </c>
      <c r="C25" s="56">
        <v>4</v>
      </c>
      <c r="D25" s="56">
        <v>4</v>
      </c>
      <c r="E25" s="56">
        <v>4</v>
      </c>
      <c r="F25" s="56">
        <v>4</v>
      </c>
      <c r="G25" s="56">
        <v>4</v>
      </c>
      <c r="H25" s="56">
        <v>4</v>
      </c>
      <c r="I25" s="56">
        <v>4</v>
      </c>
      <c r="J25" s="39">
        <f t="shared" si="0"/>
        <v>4.8</v>
      </c>
      <c r="K25" s="18"/>
      <c r="L25" s="19"/>
      <c r="M25" s="20"/>
      <c r="N25" s="20"/>
      <c r="O25" s="20"/>
      <c r="P25" s="20"/>
      <c r="Q25" s="20"/>
      <c r="R25" s="41"/>
      <c r="S25" s="51"/>
      <c r="T25" s="52"/>
      <c r="U25" s="51"/>
      <c r="V25" s="52"/>
      <c r="W25" s="55">
        <f t="shared" si="1"/>
        <v>10</v>
      </c>
      <c r="X25" s="30">
        <f t="shared" si="2"/>
        <v>14.8</v>
      </c>
      <c r="Y25" s="29" t="str">
        <f t="shared" si="6"/>
        <v>BOM</v>
      </c>
    </row>
    <row r="26" spans="1:25" ht="15" thickTop="1" x14ac:dyDescent="0.3">
      <c r="Y26" s="4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2:B4"/>
    <mergeCell ref="C2:J3"/>
    <mergeCell ref="K2:K4"/>
    <mergeCell ref="L2:W2"/>
    <mergeCell ref="X2:Y5"/>
    <mergeCell ref="R3:R4"/>
    <mergeCell ref="S3:T4"/>
    <mergeCell ref="U3:V4"/>
    <mergeCell ref="W3:W5"/>
    <mergeCell ref="L3:L4"/>
    <mergeCell ref="M3:M4"/>
    <mergeCell ref="N3:N4"/>
    <mergeCell ref="O3:O4"/>
    <mergeCell ref="P3:P4"/>
    <mergeCell ref="Q3:Q4"/>
    <mergeCell ref="A1:Y1"/>
  </mergeCells>
  <conditionalFormatting sqref="A6:A25">
    <cfRule type="duplicateValues" dxfId="9" priority="1"/>
    <cfRule type="duplicateValues" dxfId="8" priority="2"/>
    <cfRule type="duplicateValues" dxfId="7" priority="3"/>
  </conditionalFormatting>
  <conditionalFormatting sqref="C6:I25">
    <cfRule type="colorScale" priority="5">
      <colorScale>
        <cfvo type="num" val="1"/>
        <cfvo type="num" val="5"/>
        <color rgb="FFFF0000"/>
        <color rgb="FF92D050"/>
      </colorScale>
    </cfRule>
  </conditionalFormatting>
  <conditionalFormatting sqref="J5:J25">
    <cfRule type="cellIs" dxfId="6" priority="4" operator="greaterThan">
      <formula>6</formula>
    </cfRule>
  </conditionalFormatting>
  <conditionalFormatting sqref="W6:W25">
    <cfRule type="cellIs" dxfId="5" priority="10" operator="greaterThan">
      <formula>12</formula>
    </cfRule>
  </conditionalFormatting>
  <dataValidations count="2">
    <dataValidation type="whole" allowBlank="1" showInputMessage="1" showErrorMessage="1" promptTitle="Validação" prompt="Valores devem ser 1, 2, 3, 4 ou 5" sqref="C5:I5" xr:uid="{344B9598-B339-4DFD-91AC-4AB2CAE0A195}">
      <formula1>1</formula1>
      <formula2>5</formula2>
    </dataValidation>
    <dataValidation type="decimal" allowBlank="1" showInputMessage="1" showErrorMessage="1" promptTitle="Validação" prompt="Valores devem ser de 0, 1 ou 2" sqref="K5" xr:uid="{6219B4C7-9D93-4C1A-BB74-8E045F3CAD2D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34" orientation="landscape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A687-E5FF-4C20-8B05-A149C895BE85}">
  <sheetPr>
    <pageSetUpPr fitToPage="1"/>
  </sheetPr>
  <dimension ref="A1:AC27"/>
  <sheetViews>
    <sheetView tabSelected="1" view="pageBreakPreview" zoomScale="40" zoomScaleNormal="50" zoomScaleSheetLayoutView="40" workbookViewId="0">
      <selection activeCell="T32" sqref="T32"/>
    </sheetView>
  </sheetViews>
  <sheetFormatPr defaultColWidth="15.33203125" defaultRowHeight="14.4" x14ac:dyDescent="0.3"/>
  <cols>
    <col min="1" max="1" width="12.5546875" style="1" customWidth="1"/>
    <col min="2" max="2" width="57.7773437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9" ht="26.4" thickBot="1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9" ht="22.5" customHeight="1" thickTop="1" thickBot="1" x14ac:dyDescent="0.35">
      <c r="A2" s="67"/>
      <c r="B2" s="68"/>
      <c r="C2" s="73" t="s">
        <v>1</v>
      </c>
      <c r="D2" s="74"/>
      <c r="E2" s="74"/>
      <c r="F2" s="74"/>
      <c r="G2" s="74"/>
      <c r="H2" s="74"/>
      <c r="I2" s="74"/>
      <c r="J2" s="75"/>
      <c r="K2" s="79" t="s">
        <v>0</v>
      </c>
      <c r="L2" s="82" t="s">
        <v>2</v>
      </c>
      <c r="M2" s="83"/>
      <c r="N2" s="83"/>
      <c r="O2" s="83"/>
      <c r="P2" s="83"/>
      <c r="Q2" s="83"/>
      <c r="R2" s="83"/>
      <c r="S2" s="83"/>
      <c r="T2" s="83"/>
      <c r="U2" s="83"/>
      <c r="V2" s="83"/>
      <c r="W2" s="84"/>
      <c r="X2" s="85" t="s">
        <v>3</v>
      </c>
      <c r="Y2" s="86"/>
    </row>
    <row r="3" spans="1:29" ht="15.75" customHeight="1" thickBot="1" x14ac:dyDescent="0.35">
      <c r="A3" s="69"/>
      <c r="B3" s="70"/>
      <c r="C3" s="76"/>
      <c r="D3" s="77"/>
      <c r="E3" s="77"/>
      <c r="F3" s="77"/>
      <c r="G3" s="77"/>
      <c r="H3" s="77"/>
      <c r="I3" s="77"/>
      <c r="J3" s="78"/>
      <c r="K3" s="80"/>
      <c r="L3" s="104" t="s">
        <v>4</v>
      </c>
      <c r="M3" s="106" t="s">
        <v>5</v>
      </c>
      <c r="N3" s="106" t="s">
        <v>6</v>
      </c>
      <c r="O3" s="99" t="s">
        <v>7</v>
      </c>
      <c r="P3" s="106" t="s">
        <v>8</v>
      </c>
      <c r="Q3" s="91" t="s">
        <v>9</v>
      </c>
      <c r="R3" s="91" t="s">
        <v>10</v>
      </c>
      <c r="S3" s="93" t="s">
        <v>11</v>
      </c>
      <c r="T3" s="94"/>
      <c r="U3" s="97" t="s">
        <v>12</v>
      </c>
      <c r="V3" s="98"/>
      <c r="W3" s="101" t="s">
        <v>13</v>
      </c>
      <c r="X3" s="87"/>
      <c r="Y3" s="88"/>
    </row>
    <row r="4" spans="1:29" s="3" customFormat="1" ht="35.4" customHeight="1" thickBot="1" x14ac:dyDescent="0.35">
      <c r="A4" s="71"/>
      <c r="B4" s="72"/>
      <c r="C4" s="31" t="s">
        <v>14</v>
      </c>
      <c r="D4" s="32" t="s">
        <v>15</v>
      </c>
      <c r="E4" s="32" t="s">
        <v>16</v>
      </c>
      <c r="F4" s="32" t="s">
        <v>17</v>
      </c>
      <c r="G4" s="32" t="s">
        <v>18</v>
      </c>
      <c r="H4" s="32" t="s">
        <v>19</v>
      </c>
      <c r="I4" s="32" t="s">
        <v>20</v>
      </c>
      <c r="J4" s="33" t="s">
        <v>21</v>
      </c>
      <c r="K4" s="81"/>
      <c r="L4" s="105"/>
      <c r="M4" s="107"/>
      <c r="N4" s="107"/>
      <c r="O4" s="108"/>
      <c r="P4" s="107"/>
      <c r="Q4" s="92"/>
      <c r="R4" s="92"/>
      <c r="S4" s="95"/>
      <c r="T4" s="96"/>
      <c r="U4" s="99"/>
      <c r="V4" s="100"/>
      <c r="W4" s="102"/>
      <c r="X4" s="87"/>
      <c r="Y4" s="88"/>
    </row>
    <row r="5" spans="1:29" s="2" customFormat="1" ht="30.6" customHeight="1" thickTop="1" thickBot="1" x14ac:dyDescent="0.45">
      <c r="A5" s="57" t="s">
        <v>22</v>
      </c>
      <c r="B5" s="58" t="s">
        <v>23</v>
      </c>
      <c r="C5" s="34">
        <v>5</v>
      </c>
      <c r="D5" s="35">
        <v>5</v>
      </c>
      <c r="E5" s="35">
        <v>5</v>
      </c>
      <c r="F5" s="35">
        <v>5</v>
      </c>
      <c r="G5" s="35">
        <v>5</v>
      </c>
      <c r="H5" s="35">
        <v>5</v>
      </c>
      <c r="I5" s="35">
        <v>5</v>
      </c>
      <c r="J5" s="36">
        <f>(AVERAGE(C5:I5))*6/5</f>
        <v>6</v>
      </c>
      <c r="K5" s="37">
        <v>2</v>
      </c>
      <c r="L5" s="21">
        <v>1</v>
      </c>
      <c r="M5" s="22">
        <v>2</v>
      </c>
      <c r="N5" s="23">
        <v>5</v>
      </c>
      <c r="O5" s="22">
        <v>4</v>
      </c>
      <c r="P5" s="23">
        <v>3</v>
      </c>
      <c r="Q5" s="22">
        <v>-1</v>
      </c>
      <c r="R5" s="24">
        <v>-3</v>
      </c>
      <c r="S5" s="43" t="s">
        <v>24</v>
      </c>
      <c r="T5" s="44" t="s">
        <v>25</v>
      </c>
      <c r="U5" s="42" t="s">
        <v>24</v>
      </c>
      <c r="V5" s="25" t="s">
        <v>25</v>
      </c>
      <c r="W5" s="103"/>
      <c r="X5" s="89"/>
      <c r="Y5" s="109"/>
      <c r="Z5" s="120" t="s">
        <v>108</v>
      </c>
      <c r="AA5" s="121" t="s">
        <v>110</v>
      </c>
      <c r="AB5" s="120" t="s">
        <v>109</v>
      </c>
      <c r="AC5" s="122" t="s">
        <v>111</v>
      </c>
    </row>
    <row r="6" spans="1:29" ht="24.9" customHeight="1" thickTop="1" x14ac:dyDescent="0.35">
      <c r="A6" s="62" t="s">
        <v>66</v>
      </c>
      <c r="B6" s="59" t="s">
        <v>67</v>
      </c>
      <c r="C6" s="56">
        <v>4</v>
      </c>
      <c r="D6" s="8">
        <v>4</v>
      </c>
      <c r="E6" s="8">
        <v>4</v>
      </c>
      <c r="F6" s="8">
        <v>4</v>
      </c>
      <c r="G6" s="8">
        <v>4</v>
      </c>
      <c r="H6" s="8">
        <v>4</v>
      </c>
      <c r="I6" s="8">
        <v>4</v>
      </c>
      <c r="J6" s="13">
        <f t="shared" ref="J6:J26" si="0">(AVERAGE(C6:I6))*6/5</f>
        <v>4.8</v>
      </c>
      <c r="K6" s="38">
        <v>0.88888888888888884</v>
      </c>
      <c r="L6" s="12"/>
      <c r="M6" s="8"/>
      <c r="N6" s="12"/>
      <c r="O6" s="8"/>
      <c r="P6" s="12"/>
      <c r="Q6" s="8"/>
      <c r="R6" s="40"/>
      <c r="S6" s="45"/>
      <c r="T6" s="46"/>
      <c r="U6" s="45"/>
      <c r="V6" s="46"/>
      <c r="W6" s="53">
        <f>IF(10+(L6*$L$5)+(M6*$M$5)+(N6*$N$5)+(O6*$O$5)+(P6*$P$5)+(Q6*$Q$5)+(R6*$R$5)+(IF(T6=1,S6*-5,IF(T6=2,S6*(-5-1),IF(T6=3,S6*(-5-1-1),IF(T6&gt;=4,S6*(-5-1-1-(T6-3)*2),0)))))+(IF(V6=1,U6*-5,IF(V6=2,U6*(-5-1),IF(V6=3,U6*(-5-1-1),IF(V6&gt;=4,U6*(-5-1-1-(V6-3)*2),0)))))&gt;12,12,10+(L6*$L$5)+(M6*$M$5)+(N6*$N$5)+(O6*$O$5)+(P6*$P$5)+(Q6*$Q$5)+(R6*$R$5)+(IF(T6=1,S6*-5,IF(T6=2,S6*(-5-1),IF(T6=3,S6*(-5-1-1),IF(T6&gt;=4,S6*(-5-1-1-(T6-3)*2),0)))))+(IF(V6=1,U6*-5,IF(V6=2,U6*(-5-1),IF(V6=3,U6*(-5-1-1),IF(V6&gt;=4,U6*(-5-1-1-(V6-3)*2),0))))))</f>
        <v>10</v>
      </c>
      <c r="X6" s="26">
        <f>J6+K6+W6</f>
        <v>15.688888888888888</v>
      </c>
      <c r="Y6" s="110" t="str">
        <f>+IF(X6&lt;5,"MAU",IF(X6&lt;10,"MEDIOCRE",IF(X6&lt;14,"SUFICIENTE",IF(X6&lt;18,"BOM",IF(X6&lt;=20,"MUITO BOM")))))</f>
        <v>BOM</v>
      </c>
      <c r="Z6" s="115"/>
      <c r="AA6" s="116"/>
      <c r="AB6" s="119"/>
      <c r="AC6" s="119"/>
    </row>
    <row r="7" spans="1:29" ht="24.9" customHeight="1" x14ac:dyDescent="0.35">
      <c r="A7" s="63" t="s">
        <v>68</v>
      </c>
      <c r="B7" s="60" t="s">
        <v>69</v>
      </c>
      <c r="C7" s="56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16">
        <f t="shared" si="0"/>
        <v>4.8</v>
      </c>
      <c r="K7" s="15">
        <v>1.8888888888888888</v>
      </c>
      <c r="L7" s="7"/>
      <c r="M7" s="11"/>
      <c r="N7" s="7"/>
      <c r="O7" s="11"/>
      <c r="P7" s="7"/>
      <c r="Q7" s="11"/>
      <c r="R7" s="10"/>
      <c r="S7" s="49"/>
      <c r="T7" s="50"/>
      <c r="U7" s="47"/>
      <c r="V7" s="48"/>
      <c r="W7" s="54">
        <f t="shared" ref="W7:W26" si="1">IF(10+(L7*$L$5)+(M7*$M$5)+(N7*$N$5)+(O7*$O$5)+(P7*$P$5)+(Q7*$Q$5)+(R7*$R$5)+(IF(T7=1,S7*-5,IF(T7=2,S7*(-5-1),IF(T7=3,S7*(-5-1-1),IF(T7&gt;=4,S7*(-5-1-1-(T7-3)*2),0)))))+(IF(V7=1,U7*-5,IF(V7=2,U7*(-5-1),IF(V7=3,U7*(-5-1-1),IF(V7&gt;=4,U7*(-5-1-1-(V7-3)*2),0)))))&gt;12,12,10+(L7*$L$5)+(M7*$M$5)+(N7*$N$5)+(O7*$O$5)+(P7*$P$5)+(Q7*$Q$5)+(R7*$R$5)+(IF(T7=1,S7*-5,IF(T7=2,S7*(-5-1),IF(T7=3,S7*(-5-1-1),IF(T7&gt;=4,S7*(-5-1-1-(T7-3)*2),0)))))+(IF(V7=1,U7*-5,IF(V7=2,U7*(-5-1),IF(V7=3,U7*(-5-1-1),IF(V7&gt;=4,U7*(-5-1-1-(V7-3)*2),0))))))</f>
        <v>10</v>
      </c>
      <c r="X7" s="28">
        <f t="shared" ref="X7:X26" si="2">J7+K7+W7</f>
        <v>16.68888888888889</v>
      </c>
      <c r="Y7" s="111" t="str">
        <f>+IF(X7&lt;5,"MAU",IF(X7&lt;10,"MEDIOCRE",IF(X7&lt;14,"SUFICIENTE",IF(X7&lt;18,"BOM",IF(X7&lt;=20,"MUITO BOM")))))</f>
        <v>BOM</v>
      </c>
      <c r="Z7" s="113"/>
      <c r="AA7" s="117"/>
      <c r="AB7" s="112"/>
      <c r="AC7" s="112"/>
    </row>
    <row r="8" spans="1:29" ht="24.9" customHeight="1" x14ac:dyDescent="0.35">
      <c r="A8" s="63" t="s">
        <v>70</v>
      </c>
      <c r="B8" s="60" t="s">
        <v>71</v>
      </c>
      <c r="C8" s="56">
        <v>4</v>
      </c>
      <c r="D8" s="8">
        <v>4</v>
      </c>
      <c r="E8" s="8">
        <v>4</v>
      </c>
      <c r="F8" s="8">
        <v>4</v>
      </c>
      <c r="G8" s="8">
        <v>4</v>
      </c>
      <c r="H8" s="8">
        <v>4</v>
      </c>
      <c r="I8" s="8">
        <v>4</v>
      </c>
      <c r="J8" s="14">
        <f t="shared" si="0"/>
        <v>4.8</v>
      </c>
      <c r="K8" s="15">
        <v>0.44444444444444442</v>
      </c>
      <c r="L8" s="6"/>
      <c r="M8" s="5"/>
      <c r="N8" s="6"/>
      <c r="O8" s="5"/>
      <c r="P8" s="6"/>
      <c r="Q8" s="5"/>
      <c r="R8" s="9"/>
      <c r="S8" s="49"/>
      <c r="T8" s="50"/>
      <c r="U8" s="49"/>
      <c r="V8" s="50"/>
      <c r="W8" s="54">
        <f t="shared" si="1"/>
        <v>10</v>
      </c>
      <c r="X8" s="28">
        <f t="shared" si="2"/>
        <v>15.244444444444444</v>
      </c>
      <c r="Y8" s="111" t="str">
        <f t="shared" ref="Y8:Y10" si="3">+IF(X8&lt;5,"MAU",IF(X8&lt;10,"MEDIOCRE",IF(X8&lt;14,"SUFICIENTE",IF(X8&lt;18,"BOM",IF(X8&lt;=20,"MUITO BOM")))))</f>
        <v>BOM</v>
      </c>
      <c r="Z8" s="113"/>
      <c r="AA8" s="117"/>
      <c r="AB8" s="112"/>
      <c r="AC8" s="112"/>
    </row>
    <row r="9" spans="1:29" ht="24.9" customHeight="1" x14ac:dyDescent="0.35">
      <c r="A9" s="63" t="s">
        <v>72</v>
      </c>
      <c r="B9" s="60" t="s">
        <v>73</v>
      </c>
      <c r="C9" s="56">
        <v>4</v>
      </c>
      <c r="D9" s="8">
        <v>4</v>
      </c>
      <c r="E9" s="8">
        <v>4</v>
      </c>
      <c r="F9" s="8">
        <v>4</v>
      </c>
      <c r="G9" s="8">
        <v>4</v>
      </c>
      <c r="H9" s="8">
        <v>4</v>
      </c>
      <c r="I9" s="8">
        <v>4</v>
      </c>
      <c r="J9" s="13">
        <f t="shared" si="0"/>
        <v>4.8</v>
      </c>
      <c r="K9" s="15">
        <v>0.77777777777777779</v>
      </c>
      <c r="L9" s="7"/>
      <c r="M9" s="11"/>
      <c r="N9" s="7"/>
      <c r="O9" s="11"/>
      <c r="P9" s="7"/>
      <c r="Q9" s="11"/>
      <c r="R9" s="10"/>
      <c r="S9" s="49"/>
      <c r="T9" s="50"/>
      <c r="U9" s="47"/>
      <c r="V9" s="48"/>
      <c r="W9" s="54">
        <f t="shared" si="1"/>
        <v>10</v>
      </c>
      <c r="X9" s="28">
        <f t="shared" si="2"/>
        <v>15.577777777777778</v>
      </c>
      <c r="Y9" s="111" t="str">
        <f t="shared" si="3"/>
        <v>BOM</v>
      </c>
      <c r="Z9" s="113"/>
      <c r="AA9" s="117"/>
      <c r="AB9" s="112"/>
      <c r="AC9" s="112"/>
    </row>
    <row r="10" spans="1:29" ht="24.9" customHeight="1" x14ac:dyDescent="0.35">
      <c r="A10" s="63" t="s">
        <v>74</v>
      </c>
      <c r="B10" s="60" t="s">
        <v>75</v>
      </c>
      <c r="C10" s="56">
        <v>3</v>
      </c>
      <c r="D10" s="56">
        <v>3</v>
      </c>
      <c r="E10" s="56">
        <v>3</v>
      </c>
      <c r="F10" s="56">
        <v>3</v>
      </c>
      <c r="G10" s="56">
        <v>3</v>
      </c>
      <c r="H10" s="56">
        <v>3</v>
      </c>
      <c r="I10" s="56">
        <v>3</v>
      </c>
      <c r="J10" s="14">
        <f t="shared" si="0"/>
        <v>3.6</v>
      </c>
      <c r="K10" s="15">
        <v>1</v>
      </c>
      <c r="L10" s="6"/>
      <c r="M10" s="5"/>
      <c r="N10" s="6"/>
      <c r="O10" s="5"/>
      <c r="P10" s="6"/>
      <c r="Q10" s="5">
        <v>1</v>
      </c>
      <c r="R10" s="9"/>
      <c r="S10" s="49"/>
      <c r="T10" s="50"/>
      <c r="U10" s="49"/>
      <c r="V10" s="50"/>
      <c r="W10" s="54">
        <f t="shared" si="1"/>
        <v>9</v>
      </c>
      <c r="X10" s="28">
        <f t="shared" si="2"/>
        <v>13.6</v>
      </c>
      <c r="Y10" s="111" t="str">
        <f t="shared" si="3"/>
        <v>SUFICIENTE</v>
      </c>
      <c r="Z10" s="113"/>
      <c r="AA10" s="117"/>
      <c r="AB10" s="112"/>
      <c r="AC10" s="112"/>
    </row>
    <row r="11" spans="1:29" ht="24.9" customHeight="1" x14ac:dyDescent="0.35">
      <c r="A11" s="63" t="s">
        <v>76</v>
      </c>
      <c r="B11" s="60" t="s">
        <v>77</v>
      </c>
      <c r="C11" s="56">
        <v>4</v>
      </c>
      <c r="D11" s="8">
        <v>4</v>
      </c>
      <c r="E11" s="8">
        <v>4</v>
      </c>
      <c r="F11" s="8">
        <v>4</v>
      </c>
      <c r="G11" s="8">
        <v>4</v>
      </c>
      <c r="H11" s="8">
        <v>4</v>
      </c>
      <c r="I11" s="8">
        <v>4</v>
      </c>
      <c r="J11" s="13">
        <f t="shared" si="0"/>
        <v>4.8</v>
      </c>
      <c r="K11" s="15">
        <v>1.4444444444444444</v>
      </c>
      <c r="L11" s="7"/>
      <c r="M11" s="11"/>
      <c r="N11" s="7"/>
      <c r="O11" s="11"/>
      <c r="P11" s="7"/>
      <c r="Q11" s="11"/>
      <c r="R11" s="10"/>
      <c r="S11" s="49"/>
      <c r="T11" s="50"/>
      <c r="U11" s="47"/>
      <c r="V11" s="48"/>
      <c r="W11" s="54">
        <f t="shared" si="1"/>
        <v>10</v>
      </c>
      <c r="X11" s="28">
        <f t="shared" si="2"/>
        <v>16.244444444444444</v>
      </c>
      <c r="Y11" s="111" t="str">
        <f>+IF(X11&lt;5,"MAU",IF(X11&lt;10,"MEDIOCRE",IF(X11&lt;14,"SUFICIENTE",IF(X11&lt;18,"BOM",IF(X11&lt;=20,"MUITO BOM")))))</f>
        <v>BOM</v>
      </c>
      <c r="Z11" s="113"/>
      <c r="AA11" s="117"/>
      <c r="AB11" s="112"/>
      <c r="AC11" s="112"/>
    </row>
    <row r="12" spans="1:29" ht="24.9" customHeight="1" x14ac:dyDescent="0.35">
      <c r="A12" s="63" t="s">
        <v>78</v>
      </c>
      <c r="B12" s="60" t="s">
        <v>79</v>
      </c>
      <c r="C12" s="56">
        <v>4</v>
      </c>
      <c r="D12" s="8">
        <v>4</v>
      </c>
      <c r="E12" s="8">
        <v>4</v>
      </c>
      <c r="F12" s="8">
        <v>4</v>
      </c>
      <c r="G12" s="8">
        <v>4</v>
      </c>
      <c r="H12" s="8">
        <v>4</v>
      </c>
      <c r="I12" s="8">
        <v>4</v>
      </c>
      <c r="J12" s="14">
        <f t="shared" si="0"/>
        <v>4.8</v>
      </c>
      <c r="K12" s="15">
        <v>0.44444444444444442</v>
      </c>
      <c r="L12" s="6"/>
      <c r="M12" s="5">
        <v>1</v>
      </c>
      <c r="N12" s="6"/>
      <c r="O12" s="5"/>
      <c r="P12" s="6"/>
      <c r="Q12" s="5"/>
      <c r="R12" s="9"/>
      <c r="S12" s="49"/>
      <c r="T12" s="50"/>
      <c r="U12" s="49"/>
      <c r="V12" s="50"/>
      <c r="W12" s="54">
        <f t="shared" si="1"/>
        <v>12</v>
      </c>
      <c r="X12" s="28">
        <f t="shared" si="2"/>
        <v>17.244444444444444</v>
      </c>
      <c r="Y12" s="111" t="str">
        <f t="shared" ref="Y12:Y14" si="4">+IF(X12&lt;5,"MAU",IF(X12&lt;10,"MEDIOCRE",IF(X12&lt;14,"SUFICIENTE",IF(X12&lt;18,"BOM",IF(X12&lt;=20,"MUITO BOM")))))</f>
        <v>BOM</v>
      </c>
      <c r="Z12" s="113"/>
      <c r="AA12" s="117"/>
      <c r="AB12" s="112"/>
      <c r="AC12" s="112"/>
    </row>
    <row r="13" spans="1:29" ht="24.9" customHeight="1" x14ac:dyDescent="0.35">
      <c r="A13" s="63" t="s">
        <v>80</v>
      </c>
      <c r="B13" s="60" t="s">
        <v>81</v>
      </c>
      <c r="C13" s="56">
        <v>5</v>
      </c>
      <c r="D13" s="56">
        <v>5</v>
      </c>
      <c r="E13" s="56">
        <v>5</v>
      </c>
      <c r="F13" s="56">
        <v>5</v>
      </c>
      <c r="G13" s="56">
        <v>5</v>
      </c>
      <c r="H13" s="56">
        <v>5</v>
      </c>
      <c r="I13" s="56">
        <v>5</v>
      </c>
      <c r="J13" s="13">
        <f t="shared" si="0"/>
        <v>6</v>
      </c>
      <c r="K13" s="15">
        <v>1.3333333333333333</v>
      </c>
      <c r="L13" s="7"/>
      <c r="M13" s="11">
        <v>1</v>
      </c>
      <c r="N13" s="7"/>
      <c r="O13" s="11"/>
      <c r="P13" s="7"/>
      <c r="Q13" s="11"/>
      <c r="R13" s="10"/>
      <c r="S13" s="49"/>
      <c r="T13" s="50"/>
      <c r="U13" s="47"/>
      <c r="V13" s="48"/>
      <c r="W13" s="54">
        <f t="shared" si="1"/>
        <v>12</v>
      </c>
      <c r="X13" s="28">
        <f t="shared" si="2"/>
        <v>19.333333333333332</v>
      </c>
      <c r="Y13" s="111" t="str">
        <f t="shared" si="4"/>
        <v>MUITO BOM</v>
      </c>
      <c r="Z13" s="113"/>
      <c r="AA13" s="117"/>
      <c r="AB13" s="112"/>
      <c r="AC13" s="112"/>
    </row>
    <row r="14" spans="1:29" ht="24.9" customHeight="1" x14ac:dyDescent="0.35">
      <c r="A14" s="63" t="s">
        <v>82</v>
      </c>
      <c r="B14" s="60" t="s">
        <v>83</v>
      </c>
      <c r="C14" s="56">
        <v>3</v>
      </c>
      <c r="D14" s="56">
        <v>3</v>
      </c>
      <c r="E14" s="56">
        <v>3</v>
      </c>
      <c r="F14" s="56">
        <v>3</v>
      </c>
      <c r="G14" s="56">
        <v>3</v>
      </c>
      <c r="H14" s="56">
        <v>3</v>
      </c>
      <c r="I14" s="56">
        <v>3</v>
      </c>
      <c r="J14" s="14">
        <f t="shared" si="0"/>
        <v>3.6</v>
      </c>
      <c r="K14" s="15">
        <v>0.44444444444444442</v>
      </c>
      <c r="L14" s="6"/>
      <c r="M14" s="5"/>
      <c r="N14" s="6"/>
      <c r="O14" s="5"/>
      <c r="P14" s="6"/>
      <c r="Q14" s="5">
        <v>1</v>
      </c>
      <c r="R14" s="9"/>
      <c r="S14" s="49"/>
      <c r="T14" s="50"/>
      <c r="U14" s="49"/>
      <c r="V14" s="50"/>
      <c r="W14" s="54">
        <f t="shared" si="1"/>
        <v>9</v>
      </c>
      <c r="X14" s="28">
        <f t="shared" si="2"/>
        <v>13.044444444444444</v>
      </c>
      <c r="Y14" s="111" t="str">
        <f t="shared" si="4"/>
        <v>SUFICIENTE</v>
      </c>
      <c r="Z14" s="113"/>
      <c r="AA14" s="117"/>
      <c r="AB14" s="112"/>
      <c r="AC14" s="112"/>
    </row>
    <row r="15" spans="1:29" ht="24.9" customHeight="1" x14ac:dyDescent="0.35">
      <c r="A15" s="63" t="s">
        <v>84</v>
      </c>
      <c r="B15" s="60" t="s">
        <v>85</v>
      </c>
      <c r="C15" s="56">
        <v>3</v>
      </c>
      <c r="D15" s="56">
        <v>3</v>
      </c>
      <c r="E15" s="56">
        <v>3</v>
      </c>
      <c r="F15" s="56">
        <v>3</v>
      </c>
      <c r="G15" s="56">
        <v>3</v>
      </c>
      <c r="H15" s="56">
        <v>3</v>
      </c>
      <c r="I15" s="56">
        <v>3</v>
      </c>
      <c r="J15" s="13">
        <f t="shared" si="0"/>
        <v>3.6</v>
      </c>
      <c r="K15" s="15">
        <v>1.7777777777777777</v>
      </c>
      <c r="L15" s="7"/>
      <c r="M15" s="11"/>
      <c r="N15" s="7"/>
      <c r="O15" s="11"/>
      <c r="P15" s="7"/>
      <c r="Q15" s="11">
        <v>2</v>
      </c>
      <c r="R15" s="10"/>
      <c r="S15" s="49"/>
      <c r="T15" s="50"/>
      <c r="U15" s="47"/>
      <c r="V15" s="48"/>
      <c r="W15" s="54">
        <f t="shared" si="1"/>
        <v>8</v>
      </c>
      <c r="X15" s="28">
        <f t="shared" si="2"/>
        <v>13.377777777777778</v>
      </c>
      <c r="Y15" s="111" t="str">
        <f>+IF(X15&lt;5,"MAU",IF(X15&lt;10,"MEDIOCRE",IF(X15&lt;14,"SUFICIENTE",IF(X15&lt;18,"BOM",IF(X15&lt;=20,"MUITO BOM")))))</f>
        <v>SUFICIENTE</v>
      </c>
      <c r="Z15" s="113"/>
      <c r="AA15" s="117"/>
      <c r="AB15" s="112"/>
      <c r="AC15" s="112"/>
    </row>
    <row r="16" spans="1:29" ht="24.9" customHeight="1" x14ac:dyDescent="0.35">
      <c r="A16" s="63" t="s">
        <v>86</v>
      </c>
      <c r="B16" s="60" t="s">
        <v>87</v>
      </c>
      <c r="C16" s="56">
        <v>4</v>
      </c>
      <c r="D16" s="8">
        <v>4</v>
      </c>
      <c r="E16" s="8">
        <v>4</v>
      </c>
      <c r="F16" s="8">
        <v>4</v>
      </c>
      <c r="G16" s="8">
        <v>4</v>
      </c>
      <c r="H16" s="8">
        <v>4</v>
      </c>
      <c r="I16" s="8">
        <v>4</v>
      </c>
      <c r="J16" s="14">
        <f t="shared" si="0"/>
        <v>4.8</v>
      </c>
      <c r="K16" s="15">
        <v>1.8888888888888888</v>
      </c>
      <c r="L16" s="6"/>
      <c r="M16" s="5"/>
      <c r="N16" s="6"/>
      <c r="O16" s="5"/>
      <c r="P16" s="6"/>
      <c r="Q16" s="5"/>
      <c r="R16" s="9"/>
      <c r="S16" s="49"/>
      <c r="T16" s="50"/>
      <c r="U16" s="49"/>
      <c r="V16" s="50"/>
      <c r="W16" s="54">
        <f t="shared" si="1"/>
        <v>10</v>
      </c>
      <c r="X16" s="28">
        <f t="shared" si="2"/>
        <v>16.68888888888889</v>
      </c>
      <c r="Y16" s="111" t="str">
        <f t="shared" ref="Y16:Y18" si="5">+IF(X16&lt;5,"MAU",IF(X16&lt;10,"MEDIOCRE",IF(X16&lt;14,"SUFICIENTE",IF(X16&lt;18,"BOM",IF(X16&lt;=20,"MUITO BOM")))))</f>
        <v>BOM</v>
      </c>
      <c r="Z16" s="113"/>
      <c r="AA16" s="117"/>
      <c r="AB16" s="112"/>
      <c r="AC16" s="112"/>
    </row>
    <row r="17" spans="1:29" ht="24.9" customHeight="1" x14ac:dyDescent="0.35">
      <c r="A17" s="63" t="s">
        <v>88</v>
      </c>
      <c r="B17" s="60" t="s">
        <v>89</v>
      </c>
      <c r="C17" s="56">
        <v>4</v>
      </c>
      <c r="D17" s="8">
        <v>4</v>
      </c>
      <c r="E17" s="8">
        <v>4</v>
      </c>
      <c r="F17" s="8">
        <v>4</v>
      </c>
      <c r="G17" s="8">
        <v>4</v>
      </c>
      <c r="H17" s="8">
        <v>4</v>
      </c>
      <c r="I17" s="8">
        <v>4</v>
      </c>
      <c r="J17" s="13">
        <f t="shared" si="0"/>
        <v>4.8</v>
      </c>
      <c r="K17" s="15">
        <v>2</v>
      </c>
      <c r="L17" s="7"/>
      <c r="M17" s="11"/>
      <c r="N17" s="7"/>
      <c r="O17" s="11"/>
      <c r="P17" s="7"/>
      <c r="Q17" s="11"/>
      <c r="R17" s="10"/>
      <c r="S17" s="49"/>
      <c r="T17" s="50"/>
      <c r="U17" s="47"/>
      <c r="V17" s="48"/>
      <c r="W17" s="54">
        <f t="shared" si="1"/>
        <v>10</v>
      </c>
      <c r="X17" s="28">
        <f t="shared" si="2"/>
        <v>16.8</v>
      </c>
      <c r="Y17" s="111" t="str">
        <f t="shared" si="5"/>
        <v>BOM</v>
      </c>
      <c r="Z17" s="113"/>
      <c r="AA17" s="117"/>
      <c r="AB17" s="112"/>
      <c r="AC17" s="112"/>
    </row>
    <row r="18" spans="1:29" ht="24.9" customHeight="1" x14ac:dyDescent="0.35">
      <c r="A18" s="63" t="s">
        <v>90</v>
      </c>
      <c r="B18" s="60" t="s">
        <v>91</v>
      </c>
      <c r="C18" s="56">
        <v>4</v>
      </c>
      <c r="D18" s="8">
        <v>4</v>
      </c>
      <c r="E18" s="8">
        <v>4</v>
      </c>
      <c r="F18" s="8">
        <v>4</v>
      </c>
      <c r="G18" s="8">
        <v>4</v>
      </c>
      <c r="H18" s="8">
        <v>4</v>
      </c>
      <c r="I18" s="8">
        <v>4</v>
      </c>
      <c r="J18" s="14">
        <f t="shared" si="0"/>
        <v>4.8</v>
      </c>
      <c r="K18" s="15">
        <v>0.66666666666666663</v>
      </c>
      <c r="L18" s="6"/>
      <c r="M18" s="5">
        <v>1</v>
      </c>
      <c r="N18" s="6"/>
      <c r="O18" s="5"/>
      <c r="P18" s="6"/>
      <c r="Q18" s="5"/>
      <c r="R18" s="9"/>
      <c r="S18" s="49"/>
      <c r="T18" s="50"/>
      <c r="U18" s="49"/>
      <c r="V18" s="50"/>
      <c r="W18" s="54">
        <f t="shared" si="1"/>
        <v>12</v>
      </c>
      <c r="X18" s="28">
        <f t="shared" si="2"/>
        <v>17.466666666666669</v>
      </c>
      <c r="Y18" s="111" t="str">
        <f t="shared" si="5"/>
        <v>BOM</v>
      </c>
      <c r="Z18" s="113"/>
      <c r="AA18" s="117"/>
      <c r="AB18" s="112"/>
      <c r="AC18" s="112"/>
    </row>
    <row r="19" spans="1:29" ht="24.9" customHeight="1" x14ac:dyDescent="0.35">
      <c r="A19" s="63" t="s">
        <v>92</v>
      </c>
      <c r="B19" s="60" t="s">
        <v>93</v>
      </c>
      <c r="C19" s="56">
        <v>4</v>
      </c>
      <c r="D19" s="8">
        <v>4</v>
      </c>
      <c r="E19" s="8">
        <v>4</v>
      </c>
      <c r="F19" s="8">
        <v>4</v>
      </c>
      <c r="G19" s="8">
        <v>4</v>
      </c>
      <c r="H19" s="8">
        <v>4</v>
      </c>
      <c r="I19" s="8">
        <v>4</v>
      </c>
      <c r="J19" s="13">
        <f t="shared" si="0"/>
        <v>4.8</v>
      </c>
      <c r="K19" s="15">
        <v>1.6666666666666667</v>
      </c>
      <c r="L19" s="7"/>
      <c r="M19" s="11"/>
      <c r="N19" s="7"/>
      <c r="O19" s="11"/>
      <c r="P19" s="7"/>
      <c r="Q19" s="11"/>
      <c r="R19" s="10"/>
      <c r="S19" s="49"/>
      <c r="T19" s="50"/>
      <c r="U19" s="47"/>
      <c r="V19" s="48"/>
      <c r="W19" s="54">
        <f t="shared" si="1"/>
        <v>10</v>
      </c>
      <c r="X19" s="28">
        <f t="shared" si="2"/>
        <v>16.466666666666669</v>
      </c>
      <c r="Y19" s="111" t="str">
        <f>+IF(X19&lt;5,"MAU",IF(X19&lt;10,"MEDIOCRE",IF(X19&lt;14,"SUFICIENTE",IF(X19&lt;18,"BOM",IF(X19&lt;=20,"MUITO BOM")))))</f>
        <v>BOM</v>
      </c>
      <c r="Z19" s="113"/>
      <c r="AA19" s="117"/>
      <c r="AB19" s="112"/>
      <c r="AC19" s="112"/>
    </row>
    <row r="20" spans="1:29" ht="24.9" customHeight="1" x14ac:dyDescent="0.35">
      <c r="A20" s="63" t="s">
        <v>94</v>
      </c>
      <c r="B20" s="60" t="s">
        <v>95</v>
      </c>
      <c r="C20" s="56">
        <v>4</v>
      </c>
      <c r="D20" s="8">
        <v>4</v>
      </c>
      <c r="E20" s="8">
        <v>4</v>
      </c>
      <c r="F20" s="8">
        <v>4</v>
      </c>
      <c r="G20" s="8">
        <v>4</v>
      </c>
      <c r="H20" s="8">
        <v>4</v>
      </c>
      <c r="I20" s="8">
        <v>4</v>
      </c>
      <c r="J20" s="14">
        <f t="shared" si="0"/>
        <v>4.8</v>
      </c>
      <c r="K20" s="15">
        <v>0.88888888888888884</v>
      </c>
      <c r="L20" s="6"/>
      <c r="M20" s="5"/>
      <c r="N20" s="6"/>
      <c r="O20" s="5"/>
      <c r="P20" s="6"/>
      <c r="Q20" s="5">
        <v>1</v>
      </c>
      <c r="R20" s="9"/>
      <c r="S20" s="49"/>
      <c r="T20" s="50"/>
      <c r="U20" s="49"/>
      <c r="V20" s="50"/>
      <c r="W20" s="54">
        <f t="shared" si="1"/>
        <v>9</v>
      </c>
      <c r="X20" s="28">
        <f t="shared" si="2"/>
        <v>14.688888888888888</v>
      </c>
      <c r="Y20" s="111" t="str">
        <f t="shared" ref="Y20:Y26" si="6">+IF(X20&lt;5,"MAU",IF(X20&lt;10,"MEDIOCRE",IF(X20&lt;14,"SUFICIENTE",IF(X20&lt;18,"BOM",IF(X20&lt;=20,"MUITO BOM")))))</f>
        <v>BOM</v>
      </c>
      <c r="Z20" s="113"/>
      <c r="AA20" s="117"/>
      <c r="AB20" s="112"/>
      <c r="AC20" s="112"/>
    </row>
    <row r="21" spans="1:29" ht="24.9" customHeight="1" x14ac:dyDescent="0.35">
      <c r="A21" s="63" t="s">
        <v>96</v>
      </c>
      <c r="B21" s="60" t="s">
        <v>97</v>
      </c>
      <c r="C21" s="56">
        <v>4</v>
      </c>
      <c r="D21" s="8">
        <v>4</v>
      </c>
      <c r="E21" s="8">
        <v>4</v>
      </c>
      <c r="F21" s="8">
        <v>4</v>
      </c>
      <c r="G21" s="8">
        <v>4</v>
      </c>
      <c r="H21" s="8">
        <v>4</v>
      </c>
      <c r="I21" s="8">
        <v>4</v>
      </c>
      <c r="J21" s="14">
        <f t="shared" ref="J21:J22" si="7">(AVERAGE(C21:I21))*6/5</f>
        <v>4.8</v>
      </c>
      <c r="K21" s="15">
        <v>1.8888888888888888</v>
      </c>
      <c r="L21" s="6"/>
      <c r="M21" s="5"/>
      <c r="N21" s="6"/>
      <c r="O21" s="5"/>
      <c r="P21" s="6"/>
      <c r="Q21" s="5"/>
      <c r="R21" s="9"/>
      <c r="S21" s="49"/>
      <c r="T21" s="50"/>
      <c r="U21" s="49"/>
      <c r="V21" s="50"/>
      <c r="W21" s="54">
        <f t="shared" ref="W21:W22" si="8">IF(10+(L21*$L$5)+(M21*$M$5)+(N21*$N$5)+(O21*$O$5)+(P21*$P$5)+(Q21*$Q$5)+(R21*$R$5)+(IF(T21=1,S21*-5,IF(T21=2,S21*(-5-1),IF(T21=3,S21*(-5-1-1),IF(T21&gt;=4,S21*(-5-1-1-(T21-3)*2),0)))))+(IF(V21=1,U21*-5,IF(V21=2,U21*(-5-1),IF(V21=3,U21*(-5-1-1),IF(V21&gt;=4,U21*(-5-1-1-(V21-3)*2),0)))))&gt;12,12,10+(L21*$L$5)+(M21*$M$5)+(N21*$N$5)+(O21*$O$5)+(P21*$P$5)+(Q21*$Q$5)+(R21*$R$5)+(IF(T21=1,S21*-5,IF(T21=2,S21*(-5-1),IF(T21=3,S21*(-5-1-1),IF(T21&gt;=4,S21*(-5-1-1-(T21-3)*2),0)))))+(IF(V21=1,U21*-5,IF(V21=2,U21*(-5-1),IF(V21=3,U21*(-5-1-1),IF(V21&gt;=4,U21*(-5-1-1-(V21-3)*2),0))))))</f>
        <v>10</v>
      </c>
      <c r="X21" s="28">
        <f t="shared" ref="X21:X22" si="9">J21+K21+W21</f>
        <v>16.68888888888889</v>
      </c>
      <c r="Y21" s="111" t="str">
        <f t="shared" ref="Y21:Y22" si="10">+IF(X21&lt;5,"MAU",IF(X21&lt;10,"MEDIOCRE",IF(X21&lt;14,"SUFICIENTE",IF(X21&lt;18,"BOM",IF(X21&lt;=20,"MUITO BOM")))))</f>
        <v>BOM</v>
      </c>
      <c r="Z21" s="113"/>
      <c r="AA21" s="117"/>
      <c r="AB21" s="112"/>
      <c r="AC21" s="112"/>
    </row>
    <row r="22" spans="1:29" ht="24.9" customHeight="1" x14ac:dyDescent="0.35">
      <c r="A22" s="63" t="s">
        <v>98</v>
      </c>
      <c r="B22" s="60" t="s">
        <v>99</v>
      </c>
      <c r="C22" s="56">
        <v>4</v>
      </c>
      <c r="D22" s="8">
        <v>4</v>
      </c>
      <c r="E22" s="8">
        <v>4</v>
      </c>
      <c r="F22" s="8">
        <v>4</v>
      </c>
      <c r="G22" s="8">
        <v>4</v>
      </c>
      <c r="H22" s="8">
        <v>4</v>
      </c>
      <c r="I22" s="8">
        <v>4</v>
      </c>
      <c r="J22" s="14">
        <f t="shared" si="7"/>
        <v>4.8</v>
      </c>
      <c r="K22" s="15">
        <v>1.7777777777777777</v>
      </c>
      <c r="L22" s="6"/>
      <c r="M22" s="5"/>
      <c r="N22" s="6"/>
      <c r="O22" s="5"/>
      <c r="P22" s="6"/>
      <c r="Q22" s="5">
        <v>1</v>
      </c>
      <c r="R22" s="9"/>
      <c r="S22" s="49"/>
      <c r="T22" s="50"/>
      <c r="U22" s="49"/>
      <c r="V22" s="50"/>
      <c r="W22" s="54">
        <f t="shared" si="8"/>
        <v>9</v>
      </c>
      <c r="X22" s="28">
        <f t="shared" si="9"/>
        <v>15.577777777777778</v>
      </c>
      <c r="Y22" s="111" t="str">
        <f t="shared" si="10"/>
        <v>BOM</v>
      </c>
      <c r="Z22" s="113"/>
      <c r="AA22" s="117"/>
      <c r="AB22" s="112"/>
      <c r="AC22" s="112"/>
    </row>
    <row r="23" spans="1:29" ht="24.9" customHeight="1" x14ac:dyDescent="0.35">
      <c r="A23" s="63" t="s">
        <v>100</v>
      </c>
      <c r="B23" s="60" t="s">
        <v>101</v>
      </c>
      <c r="C23" s="56">
        <v>4</v>
      </c>
      <c r="D23" s="8">
        <v>4</v>
      </c>
      <c r="E23" s="8">
        <v>4</v>
      </c>
      <c r="F23" s="8">
        <v>4</v>
      </c>
      <c r="G23" s="8">
        <v>4</v>
      </c>
      <c r="H23" s="8">
        <v>4</v>
      </c>
      <c r="I23" s="8">
        <v>4</v>
      </c>
      <c r="J23" s="16">
        <f t="shared" si="0"/>
        <v>4.8</v>
      </c>
      <c r="K23" s="15">
        <v>1.3333333333333333</v>
      </c>
      <c r="L23" s="17"/>
      <c r="M23" s="5"/>
      <c r="N23" s="5"/>
      <c r="O23" s="5"/>
      <c r="P23" s="5"/>
      <c r="Q23" s="5"/>
      <c r="R23" s="9"/>
      <c r="S23" s="49"/>
      <c r="T23" s="50"/>
      <c r="U23" s="49"/>
      <c r="V23" s="50"/>
      <c r="W23" s="54">
        <f t="shared" si="1"/>
        <v>10</v>
      </c>
      <c r="X23" s="28">
        <f t="shared" si="2"/>
        <v>16.133333333333333</v>
      </c>
      <c r="Y23" s="111" t="str">
        <f t="shared" si="6"/>
        <v>BOM</v>
      </c>
      <c r="Z23" s="113"/>
      <c r="AA23" s="117"/>
      <c r="AB23" s="112"/>
      <c r="AC23" s="112"/>
    </row>
    <row r="24" spans="1:29" ht="24.9" customHeight="1" x14ac:dyDescent="0.35">
      <c r="A24" s="63" t="s">
        <v>102</v>
      </c>
      <c r="B24" s="60" t="s">
        <v>103</v>
      </c>
      <c r="C24" s="56">
        <v>4</v>
      </c>
      <c r="D24" s="8">
        <v>4</v>
      </c>
      <c r="E24" s="8">
        <v>4</v>
      </c>
      <c r="F24" s="8">
        <v>4</v>
      </c>
      <c r="G24" s="8">
        <v>4</v>
      </c>
      <c r="H24" s="8">
        <v>4</v>
      </c>
      <c r="I24" s="8">
        <v>4</v>
      </c>
      <c r="J24" s="16">
        <f t="shared" si="0"/>
        <v>4.8</v>
      </c>
      <c r="K24" s="15">
        <v>1.7777777777777777</v>
      </c>
      <c r="L24" s="17"/>
      <c r="M24" s="5"/>
      <c r="N24" s="5"/>
      <c r="O24" s="5"/>
      <c r="P24" s="5"/>
      <c r="Q24" s="5"/>
      <c r="R24" s="9"/>
      <c r="S24" s="49"/>
      <c r="T24" s="50"/>
      <c r="U24" s="49"/>
      <c r="V24" s="50"/>
      <c r="W24" s="54">
        <f t="shared" si="1"/>
        <v>10</v>
      </c>
      <c r="X24" s="28">
        <f t="shared" si="2"/>
        <v>16.577777777777776</v>
      </c>
      <c r="Y24" s="111" t="str">
        <f t="shared" si="6"/>
        <v>BOM</v>
      </c>
      <c r="Z24" s="113"/>
      <c r="AA24" s="117"/>
      <c r="AB24" s="112"/>
      <c r="AC24" s="112"/>
    </row>
    <row r="25" spans="1:29" ht="24.9" customHeight="1" x14ac:dyDescent="0.35">
      <c r="A25" s="63" t="s">
        <v>104</v>
      </c>
      <c r="B25" s="60" t="s">
        <v>105</v>
      </c>
      <c r="C25" s="56">
        <v>4</v>
      </c>
      <c r="D25" s="8">
        <v>4</v>
      </c>
      <c r="E25" s="8">
        <v>4</v>
      </c>
      <c r="F25" s="8">
        <v>4</v>
      </c>
      <c r="G25" s="8">
        <v>4</v>
      </c>
      <c r="H25" s="8">
        <v>4</v>
      </c>
      <c r="I25" s="8">
        <v>4</v>
      </c>
      <c r="J25" s="16">
        <f t="shared" si="0"/>
        <v>4.8</v>
      </c>
      <c r="K25" s="15">
        <v>1.2222222222222223</v>
      </c>
      <c r="L25" s="17"/>
      <c r="M25" s="5"/>
      <c r="N25" s="5"/>
      <c r="O25" s="5"/>
      <c r="P25" s="5"/>
      <c r="Q25" s="5"/>
      <c r="R25" s="9"/>
      <c r="S25" s="49"/>
      <c r="T25" s="50"/>
      <c r="U25" s="49"/>
      <c r="V25" s="50"/>
      <c r="W25" s="54">
        <f t="shared" si="1"/>
        <v>10</v>
      </c>
      <c r="X25" s="28">
        <f t="shared" si="2"/>
        <v>16.022222222222222</v>
      </c>
      <c r="Y25" s="111" t="str">
        <f t="shared" si="6"/>
        <v>BOM</v>
      </c>
      <c r="Z25" s="113"/>
      <c r="AA25" s="117"/>
      <c r="AB25" s="112"/>
      <c r="AC25" s="112"/>
    </row>
    <row r="26" spans="1:29" ht="24.9" customHeight="1" thickBot="1" x14ac:dyDescent="0.4">
      <c r="A26" s="64" t="s">
        <v>106</v>
      </c>
      <c r="B26" s="61" t="s">
        <v>107</v>
      </c>
      <c r="C26" s="56">
        <v>4</v>
      </c>
      <c r="D26" s="8">
        <v>4</v>
      </c>
      <c r="E26" s="8">
        <v>4</v>
      </c>
      <c r="F26" s="8">
        <v>4</v>
      </c>
      <c r="G26" s="8">
        <v>4</v>
      </c>
      <c r="H26" s="8">
        <v>4</v>
      </c>
      <c r="I26" s="8">
        <v>4</v>
      </c>
      <c r="J26" s="39">
        <f t="shared" si="0"/>
        <v>4.8</v>
      </c>
      <c r="K26" s="18">
        <v>0.33333333333333331</v>
      </c>
      <c r="L26" s="19"/>
      <c r="M26" s="20">
        <v>1</v>
      </c>
      <c r="N26" s="20"/>
      <c r="O26" s="20"/>
      <c r="P26" s="20"/>
      <c r="Q26" s="20"/>
      <c r="R26" s="41"/>
      <c r="S26" s="51"/>
      <c r="T26" s="52"/>
      <c r="U26" s="51"/>
      <c r="V26" s="52"/>
      <c r="W26" s="55">
        <f t="shared" si="1"/>
        <v>12</v>
      </c>
      <c r="X26" s="30">
        <f t="shared" si="2"/>
        <v>17.133333333333333</v>
      </c>
      <c r="Y26" s="111" t="str">
        <f t="shared" si="6"/>
        <v>BOM</v>
      </c>
      <c r="Z26" s="114"/>
      <c r="AA26" s="118"/>
      <c r="AB26" s="112"/>
      <c r="AC26" s="112"/>
    </row>
    <row r="27" spans="1:29" ht="15" thickTop="1" x14ac:dyDescent="0.3">
      <c r="Y27" s="4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2:B4"/>
    <mergeCell ref="C2:J3"/>
    <mergeCell ref="K2:K4"/>
    <mergeCell ref="L2:W2"/>
    <mergeCell ref="X2:Y5"/>
    <mergeCell ref="R3:R4"/>
    <mergeCell ref="S3:T4"/>
    <mergeCell ref="U3:V4"/>
    <mergeCell ref="W3:W5"/>
    <mergeCell ref="L3:L4"/>
    <mergeCell ref="M3:M4"/>
    <mergeCell ref="N3:N4"/>
    <mergeCell ref="O3:O4"/>
    <mergeCell ref="P3:P4"/>
    <mergeCell ref="Q3:Q4"/>
    <mergeCell ref="A1:Y1"/>
  </mergeCells>
  <conditionalFormatting sqref="A6:A26">
    <cfRule type="duplicateValues" dxfId="4" priority="1"/>
    <cfRule type="duplicateValues" dxfId="3" priority="2"/>
    <cfRule type="duplicateValues" dxfId="2" priority="3"/>
  </conditionalFormatting>
  <conditionalFormatting sqref="C6:I26">
    <cfRule type="colorScale" priority="5">
      <colorScale>
        <cfvo type="num" val="1"/>
        <cfvo type="num" val="5"/>
        <color rgb="FFFF0000"/>
        <color rgb="FF92D050"/>
      </colorScale>
    </cfRule>
  </conditionalFormatting>
  <conditionalFormatting sqref="J5:J26">
    <cfRule type="cellIs" dxfId="1" priority="4" operator="greaterThan">
      <formula>6</formula>
    </cfRule>
  </conditionalFormatting>
  <conditionalFormatting sqref="W6:W26">
    <cfRule type="cellIs" dxfId="0" priority="10" operator="greaterThan">
      <formula>12</formula>
    </cfRule>
  </conditionalFormatting>
  <dataValidations count="2">
    <dataValidation type="decimal" allowBlank="1" showInputMessage="1" showErrorMessage="1" promptTitle="Validação" prompt="Valores devem ser de 0, 1 ou 2" sqref="K5" xr:uid="{110703A2-A2E6-46DB-9125-1C69785B5536}">
      <formula1>0</formula1>
      <formula2>2</formula2>
    </dataValidation>
    <dataValidation type="whole" allowBlank="1" showInputMessage="1" showErrorMessage="1" promptTitle="Validação" prompt="Valores devem ser 1, 2, 3, 4 ou 5" sqref="C5:I5" xr:uid="{C847215C-3FD6-41B4-9639-01E4CFF3E87C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0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04b123a6581d28bf9c9170b6ab1f729d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57a8d495b89062d0dfb268d70f3f96e3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Props1.xml><?xml version="1.0" encoding="utf-8"?>
<ds:datastoreItem xmlns:ds="http://schemas.openxmlformats.org/officeDocument/2006/customXml" ds:itemID="{6DED820D-5025-4E43-A459-09D2A25E3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59C7C7-DCDB-4C39-ADEA-1A55533560A6}">
  <ds:schemaRefs>
    <ds:schemaRef ds:uri="3a84b745-f299-474e-a88f-062c48f67538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2233ed6f-62dd-493a-9ed5-69d48b79b6f2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7.ºB</vt:lpstr>
      <vt:lpstr>7.ºC</vt:lpstr>
      <vt:lpstr>'7.ºB'!Área_de_Impressão</vt:lpstr>
      <vt:lpstr>'7.ºC'!Área_de_Impressão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Comandante 2 Companhia</cp:lastModifiedBy>
  <cp:revision/>
  <dcterms:created xsi:type="dcterms:W3CDTF">2018-06-08T10:49:39Z</dcterms:created>
  <dcterms:modified xsi:type="dcterms:W3CDTF">2025-01-22T15:52:07Z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