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6CB77322-177B-42E6-9D7D-051C4A252A37}" xr6:coauthVersionLast="47" xr6:coauthVersionMax="47" xr10:uidLastSave="{00000000-0000-0000-0000-000000000000}"/>
  <bookViews>
    <workbookView xWindow="-108" yWindow="-108" windowWidth="23256" windowHeight="12456" tabRatio="722" xr2:uid="{00000000-000D-0000-FFFF-FFFF00000000}"/>
  </bookViews>
  <sheets>
    <sheet name="8A" sheetId="174" r:id="rId1"/>
  </sheets>
  <definedNames>
    <definedName name="_xlnm.Print_Area" localSheetId="0">'8A'!$A$1:$Z$29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1" i="174" l="1"/>
  <c r="J21" i="174"/>
  <c r="W20" i="174"/>
  <c r="J20" i="174"/>
  <c r="W19" i="174"/>
  <c r="J19" i="174"/>
  <c r="W18" i="174"/>
  <c r="J18" i="174"/>
  <c r="W17" i="174"/>
  <c r="J17" i="174"/>
  <c r="X18" i="174" l="1"/>
  <c r="Y18" i="174" s="1"/>
  <c r="X20" i="174"/>
  <c r="Y20" i="174" s="1"/>
  <c r="X19" i="174"/>
  <c r="X21" i="174"/>
  <c r="Y21" i="174" s="1"/>
  <c r="X17" i="174"/>
  <c r="Y17" i="174" s="1"/>
  <c r="J28" i="174"/>
  <c r="W28" i="174"/>
  <c r="X28" i="174" l="1"/>
  <c r="Y28" i="174" s="1"/>
  <c r="W6" i="174"/>
  <c r="W7" i="174"/>
  <c r="W8" i="174"/>
  <c r="W9" i="174"/>
  <c r="W10" i="174"/>
  <c r="W11" i="174"/>
  <c r="W12" i="174"/>
  <c r="W13" i="174"/>
  <c r="W14" i="174"/>
  <c r="W15" i="174"/>
  <c r="W16" i="174"/>
  <c r="W22" i="174"/>
  <c r="W23" i="174"/>
  <c r="W24" i="174"/>
  <c r="W25" i="174"/>
  <c r="W26" i="174"/>
  <c r="W27" i="174"/>
  <c r="W5" i="174"/>
  <c r="J5" i="174" l="1"/>
  <c r="X5" i="174" s="1"/>
  <c r="J15" i="174" l="1"/>
  <c r="J26" i="174"/>
  <c r="J27" i="174"/>
  <c r="X26" i="174" l="1"/>
  <c r="Y26" i="174" s="1"/>
  <c r="X27" i="174"/>
  <c r="Y27" i="174" s="1"/>
  <c r="J25" i="174" l="1"/>
  <c r="J24" i="174"/>
  <c r="J23" i="174"/>
  <c r="J22" i="174"/>
  <c r="J16" i="174"/>
  <c r="J14" i="174"/>
  <c r="J13" i="174"/>
  <c r="J12" i="174"/>
  <c r="J11" i="174"/>
  <c r="J10" i="174"/>
  <c r="J9" i="174"/>
  <c r="J8" i="174"/>
  <c r="J7" i="174"/>
  <c r="J6" i="174"/>
  <c r="J4" i="174"/>
  <c r="X7" i="174" l="1"/>
  <c r="Y7" i="174" s="1"/>
  <c r="X11" i="174"/>
  <c r="Y11" i="174" s="1"/>
  <c r="X15" i="174"/>
  <c r="Y15" i="174" s="1"/>
  <c r="X24" i="174"/>
  <c r="Y24" i="174" s="1"/>
  <c r="X6" i="174"/>
  <c r="X10" i="174"/>
  <c r="Y10" i="174" s="1"/>
  <c r="X14" i="174"/>
  <c r="Y14" i="174" s="1"/>
  <c r="X23" i="174"/>
  <c r="Y23" i="174" s="1"/>
  <c r="X8" i="174"/>
  <c r="X12" i="174"/>
  <c r="Y12" i="174" s="1"/>
  <c r="X16" i="174"/>
  <c r="Y16" i="174" s="1"/>
  <c r="X25" i="174"/>
  <c r="Y25" i="174" s="1"/>
  <c r="X9" i="174"/>
  <c r="Y9" i="174" s="1"/>
  <c r="X13" i="174"/>
  <c r="Y13" i="174" s="1"/>
  <c r="X22" i="174"/>
  <c r="Y22" i="17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  <author>cap freire.lmc</author>
    <author>Admin</author>
  </authors>
  <commentList>
    <comment ref="L4" authorId="0" shapeId="0" xr:uid="{19743B92-42DE-4F20-B9A7-E20B7748297F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5D0AFA61-1A24-4DE5-8C23-71CD2A155191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3F189F5F-85EB-4DF1-B007-56373812406F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DE006603-4AD1-4D2E-962B-3A3EDF873616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83D16D5C-3B68-40DF-B99D-3B420210B2B6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0295D1EF-C7CD-4327-8AB4-F16D08FD6033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B1BA575E-12FA-433D-8F1D-A4412E919AF7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21C1AA71-EB5E-4857-84D9-8E3DB1137863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02CBAF0D-D5ED-4C48-B2A7-B68294023A61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DF06D16E-854E-4A3B-84A5-F1FD716CDEA8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0D533DF8-EC9D-4542-908E-0BB86A35D4C3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M5" authorId="1" shapeId="0" xr:uid="{6F4857E3-7496-466A-A5EF-E234D47F7D93}">
      <text>
        <r>
          <rPr>
            <b/>
            <sz val="9"/>
            <color indexed="81"/>
            <rFont val="Tahoma"/>
            <family val="2"/>
          </rPr>
          <t>cap freire.lmc:EU DOU</t>
        </r>
      </text>
    </comment>
    <comment ref="T5" authorId="0" shapeId="0" xr:uid="{E267A031-6937-4DDA-830F-CB3E4B75A387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3277C479-5D9F-441F-B2FB-4E67EFE8AF59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C25CF622-3406-4648-A78A-1229D3EFE535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M6" authorId="2" shapeId="0" xr:uid="{145A2FD1-B9D2-477D-8A37-4BF94D38BEC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guitarra e orfeao</t>
        </r>
      </text>
    </comment>
    <comment ref="M9" authorId="1" shapeId="0" xr:uid="{8D9FF2B0-BC77-46F9-AAF4-15DFC33681C8}">
      <text>
        <r>
          <rPr>
            <b/>
            <sz val="9"/>
            <color indexed="81"/>
            <rFont val="Tahoma"/>
            <family val="2"/>
          </rPr>
          <t>cap freire.lmc:</t>
        </r>
        <r>
          <rPr>
            <sz val="9"/>
            <color indexed="81"/>
            <rFont val="Tahoma"/>
            <family val="2"/>
          </rPr>
          <t xml:space="preserve">
Orfeao</t>
        </r>
      </text>
    </comment>
    <comment ref="M13" authorId="1" shapeId="0" xr:uid="{3E6CC642-388E-4545-AAAC-DF2C6502A587}">
      <text>
        <r>
          <rPr>
            <b/>
            <sz val="9"/>
            <color indexed="81"/>
            <rFont val="Tahoma"/>
            <family val="2"/>
          </rPr>
          <t>cap freire.lmc:</t>
        </r>
        <r>
          <rPr>
            <sz val="9"/>
            <color indexed="81"/>
            <rFont val="Tahoma"/>
            <family val="2"/>
          </rPr>
          <t xml:space="preserve">
EU DOU</t>
        </r>
      </text>
    </comment>
    <comment ref="M15" authorId="1" shapeId="0" xr:uid="{F52029D5-ED41-4365-8609-3C6BF0728CC8}">
      <text>
        <r>
          <rPr>
            <b/>
            <sz val="9"/>
            <color indexed="81"/>
            <rFont val="Tahoma"/>
            <family val="2"/>
          </rPr>
          <t>cap freire.lmc:</t>
        </r>
        <r>
          <rPr>
            <sz val="9"/>
            <color indexed="81"/>
            <rFont val="Tahoma"/>
            <family val="2"/>
          </rPr>
          <t xml:space="preserve">
orquestra</t>
        </r>
      </text>
    </comment>
    <comment ref="M16" authorId="1" shapeId="0" xr:uid="{C7DA92F2-3BF1-4689-BE38-5366F37E2D56}">
      <text>
        <r>
          <rPr>
            <b/>
            <sz val="9"/>
            <color indexed="81"/>
            <rFont val="Tahoma"/>
            <family val="2"/>
          </rPr>
          <t>cap freire.lmc:</t>
        </r>
        <r>
          <rPr>
            <sz val="9"/>
            <color indexed="81"/>
            <rFont val="Tahoma"/>
            <family val="2"/>
          </rPr>
          <t xml:space="preserve">
EU DOU</t>
        </r>
      </text>
    </comment>
    <comment ref="M17" authorId="2" shapeId="0" xr:uid="{661CD54F-E413-42BD-AC01-3323723BCA8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guitarra e orquestra</t>
        </r>
      </text>
    </comment>
    <comment ref="M20" authorId="1" shapeId="0" xr:uid="{2194A69E-19CE-4C73-9B4F-B781AA42ACF1}">
      <text>
        <r>
          <rPr>
            <b/>
            <sz val="9"/>
            <color indexed="81"/>
            <rFont val="Tahoma"/>
            <family val="2"/>
          </rPr>
          <t>cap freire.lmc:</t>
        </r>
        <r>
          <rPr>
            <sz val="9"/>
            <color indexed="81"/>
            <rFont val="Tahoma"/>
            <family val="2"/>
          </rPr>
          <t xml:space="preserve">
EU DOU</t>
        </r>
      </text>
    </comment>
    <comment ref="M24" authorId="2" shapeId="0" xr:uid="{DD4C4EA5-6741-489D-A1AA-4093A36568BD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eu dou</t>
        </r>
      </text>
    </comment>
    <comment ref="M25" authorId="2" shapeId="0" xr:uid="{959A3572-C104-458D-9592-CB96FABD2DE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guitarra e orfeao</t>
        </r>
      </text>
    </comment>
  </commentList>
</comments>
</file>

<file path=xl/sharedStrings.xml><?xml version="1.0" encoding="utf-8"?>
<sst xmlns="http://schemas.openxmlformats.org/spreadsheetml/2006/main" count="86" uniqueCount="64">
  <si>
    <t>Avaliação dos Graduados</t>
  </si>
  <si>
    <t>PARÂMETROS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</si>
  <si>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</si>
  <si>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</si>
  <si>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</si>
  <si>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</si>
  <si>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</si>
  <si>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</si>
  <si>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</si>
  <si>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</si>
  <si>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</si>
  <si>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</si>
  <si>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</si>
  <si>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</si>
  <si>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</si>
  <si>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</si>
  <si>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</si>
  <si>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</si>
  <si>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</si>
  <si>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</si>
  <si>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</si>
  <si>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</si>
  <si>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</si>
  <si>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</si>
  <si>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</si>
  <si>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</si>
  <si>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Turma _</t>
  </si>
  <si>
    <t>B</t>
  </si>
  <si>
    <t>MB</t>
  </si>
  <si>
    <t>S</t>
  </si>
  <si>
    <t>115-2017</t>
  </si>
  <si>
    <t>Leonor Correia de Pereira</t>
  </si>
  <si>
    <t>196-2021</t>
  </si>
  <si>
    <t>Duarte Serpa Colaço</t>
  </si>
  <si>
    <t>462-2021</t>
  </si>
  <si>
    <t>Ana Catarina Rocha Cardoso</t>
  </si>
  <si>
    <t>539-2023</t>
  </si>
  <si>
    <t>João Roberto Mendes Lins</t>
  </si>
  <si>
    <t>623-2023</t>
  </si>
  <si>
    <t>David Garcez Jorge</t>
  </si>
  <si>
    <t>642-2021</t>
  </si>
  <si>
    <t>Henrique Ricardo Joaquim de Sousa</t>
  </si>
  <si>
    <t>743-2022</t>
  </si>
  <si>
    <t>Beatriz Susana da Silva Henriques</t>
  </si>
  <si>
    <t>748-2021</t>
  </si>
  <si>
    <t>Margarida Afonso de Andrade</t>
  </si>
  <si>
    <t>750-2017</t>
  </si>
  <si>
    <t>Matilde Ferreira Lopes</t>
  </si>
  <si>
    <t>779-2017</t>
  </si>
  <si>
    <t>Nádio Waldemar D´Almeida Farmhouse</t>
  </si>
  <si>
    <t>793-2021</t>
  </si>
  <si>
    <t>Francisco José Nigra de Castro e Sousa de Noronha</t>
  </si>
  <si>
    <t>810-2017</t>
  </si>
  <si>
    <t>Filipa Fernandes Simões</t>
  </si>
  <si>
    <t>823-2021</t>
  </si>
  <si>
    <t>Iara Rocha Paulino</t>
  </si>
  <si>
    <t>838-2017</t>
  </si>
  <si>
    <t>Bernardo Bravo Garcia</t>
  </si>
  <si>
    <t>848-2021</t>
  </si>
  <si>
    <t>Raul de Meyrelles Jesus e Martins Silva</t>
  </si>
  <si>
    <t>849-2017</t>
  </si>
  <si>
    <t>Pedro Miguel Pires Parente</t>
  </si>
  <si>
    <t>MUITO BOM</t>
  </si>
  <si>
    <t>SUFICIENTE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</si>
</sst>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00B050"/>
      <name val="Calibri"/>
      <family val="2"/>
      <scheme val="minor"/>
    </font>
    <font>
      <b/>
      <sz val="12"/>
      <color rgb="FF0070C0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000000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2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5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2" fontId="6" fillId="5" borderId="0" xfId="0" applyNumberFormat="1" applyFont="1" applyFill="1" applyAlignment="1">
      <alignment horizontal="center"/>
    </xf>
    <xf numFmtId="2" fontId="6" fillId="5" borderId="41" xfId="0" applyNumberFormat="1" applyFont="1" applyFill="1" applyBorder="1" applyAlignment="1">
      <alignment horizontal="center"/>
    </xf>
    <xf numFmtId="2" fontId="6" fillId="5" borderId="5" xfId="0" applyNumberFormat="1" applyFont="1" applyFill="1" applyBorder="1" applyAlignment="1">
      <alignment horizontal="center"/>
    </xf>
    <xf numFmtId="0" fontId="6" fillId="0" borderId="42" xfId="0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0" fillId="10" borderId="52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53" xfId="0" applyFill="1" applyBorder="1" applyAlignment="1">
      <alignment horizontal="center"/>
    </xf>
    <xf numFmtId="0" fontId="0" fillId="10" borderId="54" xfId="0" applyFill="1" applyBorder="1" applyAlignment="1">
      <alignment horizontal="center"/>
    </xf>
    <xf numFmtId="0" fontId="0" fillId="0" borderId="27" xfId="0" quotePrefix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2" fontId="6" fillId="2" borderId="40" xfId="0" applyNumberFormat="1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2" fontId="6" fillId="2" borderId="57" xfId="0" applyNumberFormat="1" applyFont="1" applyFill="1" applyBorder="1" applyAlignment="1">
      <alignment horizontal="center"/>
    </xf>
    <xf numFmtId="0" fontId="0" fillId="4" borderId="3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2" fontId="0" fillId="5" borderId="50" xfId="0" applyNumberFormat="1" applyFill="1" applyBorder="1" applyAlignment="1">
      <alignment horizontal="center"/>
    </xf>
    <xf numFmtId="0" fontId="0" fillId="7" borderId="51" xfId="0" applyFill="1" applyBorder="1" applyAlignment="1">
      <alignment horizontal="center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7" borderId="49" xfId="0" applyFont="1" applyFill="1" applyBorder="1" applyAlignment="1" applyProtection="1">
      <alignment horizontal="center"/>
      <protection locked="0"/>
    </xf>
    <xf numFmtId="2" fontId="6" fillId="5" borderId="61" xfId="0" applyNumberFormat="1" applyFont="1" applyFill="1" applyBorder="1" applyAlignment="1">
      <alignment horizontal="center"/>
    </xf>
    <xf numFmtId="0" fontId="6" fillId="0" borderId="62" xfId="0" applyFont="1" applyBorder="1" applyAlignment="1" applyProtection="1">
      <alignment horizontal="center"/>
      <protection locked="0"/>
    </xf>
    <xf numFmtId="0" fontId="6" fillId="0" borderId="58" xfId="0" applyFont="1" applyBorder="1" applyAlignment="1" applyProtection="1">
      <alignment horizontal="center"/>
      <protection locked="0"/>
    </xf>
    <xf numFmtId="0" fontId="0" fillId="0" borderId="64" xfId="0" quotePrefix="1" applyBorder="1" applyAlignment="1">
      <alignment horizontal="center"/>
    </xf>
    <xf numFmtId="0" fontId="0" fillId="0" borderId="69" xfId="0" quotePrefix="1" applyBorder="1" applyAlignment="1">
      <alignment horizontal="center"/>
    </xf>
    <xf numFmtId="0" fontId="0" fillId="0" borderId="70" xfId="0" quotePrefix="1" applyBorder="1" applyAlignment="1">
      <alignment horizontal="center"/>
    </xf>
    <xf numFmtId="0" fontId="6" fillId="0" borderId="71" xfId="0" applyFont="1" applyBorder="1" applyAlignment="1" applyProtection="1">
      <alignment horizontal="center"/>
      <protection locked="0"/>
    </xf>
    <xf numFmtId="0" fontId="6" fillId="0" borderId="72" xfId="0" applyFont="1" applyBorder="1" applyAlignment="1" applyProtection="1">
      <alignment horizontal="center"/>
      <protection locked="0"/>
    </xf>
    <xf numFmtId="0" fontId="6" fillId="0" borderId="73" xfId="0" applyFont="1" applyBorder="1" applyAlignment="1" applyProtection="1">
      <alignment horizontal="center"/>
      <protection locked="0"/>
    </xf>
    <xf numFmtId="0" fontId="6" fillId="0" borderId="74" xfId="0" applyFont="1" applyBorder="1" applyAlignment="1" applyProtection="1">
      <alignment horizontal="center"/>
      <protection locked="0"/>
    </xf>
    <xf numFmtId="0" fontId="6" fillId="0" borderId="75" xfId="0" applyFont="1" applyBorder="1" applyAlignment="1" applyProtection="1">
      <alignment horizontal="center"/>
      <protection locked="0"/>
    </xf>
    <xf numFmtId="0" fontId="6" fillId="0" borderId="76" xfId="0" applyFont="1" applyBorder="1" applyAlignment="1" applyProtection="1">
      <alignment horizontal="center"/>
      <protection locked="0"/>
    </xf>
    <xf numFmtId="0" fontId="6" fillId="0" borderId="77" xfId="0" applyFont="1" applyBorder="1" applyAlignment="1" applyProtection="1">
      <alignment horizontal="center"/>
      <protection locked="0"/>
    </xf>
    <xf numFmtId="0" fontId="6" fillId="0" borderId="78" xfId="0" applyFont="1" applyBorder="1" applyAlignment="1" applyProtection="1">
      <alignment horizontal="center"/>
      <protection locked="0"/>
    </xf>
    <xf numFmtId="0" fontId="6" fillId="10" borderId="79" xfId="0" applyFont="1" applyFill="1" applyBorder="1" applyAlignment="1">
      <alignment horizontal="center"/>
    </xf>
    <xf numFmtId="0" fontId="6" fillId="10" borderId="80" xfId="0" applyFont="1" applyFill="1" applyBorder="1" applyAlignment="1">
      <alignment horizontal="center"/>
    </xf>
    <xf numFmtId="0" fontId="6" fillId="10" borderId="81" xfId="0" applyFont="1" applyFill="1" applyBorder="1" applyAlignment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7" borderId="82" xfId="0" applyFont="1" applyFill="1" applyBorder="1" applyAlignment="1" applyProtection="1">
      <alignment horizontal="center"/>
      <protection locked="0"/>
    </xf>
    <xf numFmtId="0" fontId="9" fillId="2" borderId="83" xfId="0" applyFont="1" applyFill="1" applyBorder="1" applyAlignment="1">
      <alignment horizontal="center"/>
    </xf>
    <xf numFmtId="0" fontId="16" fillId="11" borderId="84" xfId="0" applyFont="1" applyFill="1" applyBorder="1" applyAlignment="1">
      <alignment horizontal="center"/>
    </xf>
    <xf numFmtId="0" fontId="17" fillId="11" borderId="84" xfId="0" applyFont="1" applyFill="1" applyBorder="1" applyAlignment="1">
      <alignment horizontal="center"/>
    </xf>
    <xf numFmtId="0" fontId="6" fillId="8" borderId="2" xfId="0" applyFont="1" applyFill="1" applyBorder="1" applyAlignment="1" applyProtection="1">
      <alignment horizontal="center"/>
      <protection locked="0"/>
    </xf>
    <xf numFmtId="0" fontId="6" fillId="8" borderId="35" xfId="0" applyFont="1" applyFill="1" applyBorder="1" applyAlignment="1" applyProtection="1">
      <alignment horizontal="center"/>
      <protection locked="0"/>
    </xf>
    <xf numFmtId="0" fontId="6" fillId="8" borderId="3" xfId="0" applyFont="1" applyFill="1" applyBorder="1" applyAlignment="1" applyProtection="1">
      <alignment horizontal="center"/>
      <protection locked="0"/>
    </xf>
    <xf numFmtId="0" fontId="7" fillId="9" borderId="22" xfId="0" applyFont="1" applyFill="1" applyBorder="1" applyAlignment="1" applyProtection="1">
      <alignment horizontal="center" vertical="center"/>
      <protection locked="0"/>
    </xf>
    <xf numFmtId="0" fontId="7" fillId="9" borderId="15" xfId="0" applyFont="1" applyFill="1" applyBorder="1" applyAlignment="1" applyProtection="1">
      <alignment horizontal="center" vertical="center"/>
      <protection locked="0"/>
    </xf>
    <xf numFmtId="0" fontId="7" fillId="9" borderId="21" xfId="0" applyFont="1" applyFill="1" applyBorder="1" applyAlignment="1" applyProtection="1">
      <alignment horizontal="center" vertical="center"/>
      <protection locked="0"/>
    </xf>
    <xf numFmtId="0" fontId="7" fillId="9" borderId="16" xfId="0" applyFont="1" applyFill="1" applyBorder="1" applyAlignment="1" applyProtection="1">
      <alignment horizontal="center" vertical="center"/>
      <protection locked="0"/>
    </xf>
    <xf numFmtId="0" fontId="7" fillId="9" borderId="23" xfId="0" applyFont="1" applyFill="1" applyBorder="1" applyAlignment="1" applyProtection="1">
      <alignment horizontal="center" vertical="center"/>
      <protection locked="0"/>
    </xf>
    <xf numFmtId="0" fontId="7" fillId="9" borderId="17" xfId="0" applyFont="1" applyFill="1" applyBorder="1" applyAlignment="1" applyProtection="1">
      <alignment horizontal="center" vertical="center"/>
      <protection locked="0"/>
    </xf>
    <xf numFmtId="0" fontId="6" fillId="8" borderId="38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0" fillId="8" borderId="0" xfId="0" applyFill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36" xfId="0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0" fillId="8" borderId="65" xfId="0" applyFill="1" applyBorder="1" applyAlignment="1">
      <alignment horizontal="center" vertical="center" wrapText="1"/>
    </xf>
    <xf numFmtId="0" fontId="0" fillId="8" borderId="66" xfId="0" applyFill="1" applyBorder="1" applyAlignment="1">
      <alignment horizontal="center" vertical="center" wrapText="1"/>
    </xf>
    <xf numFmtId="0" fontId="0" fillId="8" borderId="67" xfId="0" applyFill="1" applyBorder="1" applyAlignment="1">
      <alignment horizontal="center" vertical="center" wrapText="1"/>
    </xf>
    <xf numFmtId="0" fontId="0" fillId="8" borderId="68" xfId="0" applyFill="1" applyBorder="1" applyAlignment="1">
      <alignment horizontal="center" vertical="center" wrapText="1"/>
    </xf>
    <xf numFmtId="0" fontId="0" fillId="8" borderId="63" xfId="0" applyFill="1" applyBorder="1" applyAlignment="1">
      <alignment horizontal="center" vertical="center" wrapText="1"/>
    </xf>
    <xf numFmtId="0" fontId="0" fillId="8" borderId="59" xfId="0" applyFill="1" applyBorder="1" applyAlignment="1">
      <alignment horizontal="center" vertical="center" wrapText="1"/>
    </xf>
    <xf numFmtId="0" fontId="0" fillId="8" borderId="60" xfId="0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A1:Z29"/>
  <sheetViews>
    <sheetView tabSelected="1" view="pageBreakPreview" zoomScale="55" zoomScaleNormal="50" zoomScaleSheetLayoutView="55" workbookViewId="0">
      <selection activeCell="L1" sqref="A1:XFD1"/>
    </sheetView>
  </sheetViews>
  <sheetFormatPr defaultColWidth="15.44140625" defaultRowHeight="14.4" x14ac:dyDescent="0.3"/>
  <cols>
    <col min="1" max="1" width="13.33203125" style="1" customWidth="1"/>
    <col min="2" max="2" width="66.5546875" style="1" customWidth="1"/>
    <col min="3" max="3" width="19" style="1" bestFit="1" customWidth="1"/>
    <col min="4" max="4" width="16" style="1" bestFit="1" customWidth="1"/>
    <col min="5" max="5" width="19" style="1" bestFit="1" customWidth="1"/>
    <col min="6" max="6" width="10.5546875" style="1" bestFit="1" customWidth="1"/>
    <col min="7" max="7" width="13" style="1" bestFit="1" customWidth="1"/>
    <col min="8" max="8" width="15.44140625" style="1" bestFit="1" customWidth="1"/>
    <col min="9" max="9" width="17.88671875" style="1" bestFit="1" customWidth="1"/>
    <col min="10" max="10" width="20.5546875" style="1" customWidth="1"/>
    <col min="11" max="11" width="9.88671875" style="1" customWidth="1"/>
    <col min="12" max="18" width="13" style="1" customWidth="1"/>
    <col min="19" max="20" width="14.44140625" style="1" customWidth="1"/>
    <col min="21" max="21" width="7.44140625" style="1" customWidth="1"/>
    <col min="22" max="22" width="13" style="1" hidden="1" customWidth="1"/>
    <col min="23" max="23" width="16.44140625" style="1" customWidth="1"/>
    <col min="24" max="24" width="12.44140625" style="1" customWidth="1"/>
    <col min="25" max="25" width="21.44140625" style="1" customWidth="1"/>
    <col min="26" max="16384" width="15.44140625" style="1"/>
  </cols>
  <sheetData>
    <row r="1" spans="1:26" ht="22.5" customHeight="1" thickTop="1" thickBot="1" x14ac:dyDescent="0.35">
      <c r="A1" s="87" t="s">
        <v>26</v>
      </c>
      <c r="B1" s="88"/>
      <c r="C1" s="93" t="s">
        <v>1</v>
      </c>
      <c r="D1" s="94"/>
      <c r="E1" s="94"/>
      <c r="F1" s="94"/>
      <c r="G1" s="94"/>
      <c r="H1" s="94"/>
      <c r="I1" s="94"/>
      <c r="J1" s="95"/>
      <c r="K1" s="79" t="s">
        <v>0</v>
      </c>
      <c r="L1" s="82" t="s">
        <v>2</v>
      </c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70" t="s">
        <v>3</v>
      </c>
      <c r="Y1" s="71"/>
    </row>
    <row r="2" spans="1:26" ht="15.75" customHeight="1" thickBot="1" x14ac:dyDescent="0.35">
      <c r="A2" s="89"/>
      <c r="B2" s="90"/>
      <c r="C2" s="96"/>
      <c r="D2" s="97"/>
      <c r="E2" s="97"/>
      <c r="F2" s="97"/>
      <c r="G2" s="97"/>
      <c r="H2" s="97"/>
      <c r="I2" s="97"/>
      <c r="J2" s="98"/>
      <c r="K2" s="80"/>
      <c r="L2" s="99" t="s">
        <v>4</v>
      </c>
      <c r="M2" s="101" t="s">
        <v>5</v>
      </c>
      <c r="N2" s="101" t="s">
        <v>6</v>
      </c>
      <c r="O2" s="85" t="s">
        <v>7</v>
      </c>
      <c r="P2" s="101" t="s">
        <v>8</v>
      </c>
      <c r="Q2" s="103" t="s">
        <v>9</v>
      </c>
      <c r="R2" s="103" t="s">
        <v>10</v>
      </c>
      <c r="S2" s="105" t="s">
        <v>11</v>
      </c>
      <c r="T2" s="106"/>
      <c r="U2" s="109" t="s">
        <v>12</v>
      </c>
      <c r="V2" s="110"/>
      <c r="W2" s="76" t="s">
        <v>13</v>
      </c>
      <c r="X2" s="72"/>
      <c r="Y2" s="73"/>
    </row>
    <row r="3" spans="1:26" s="3" customFormat="1" ht="42.75" customHeight="1" thickBot="1" x14ac:dyDescent="0.35">
      <c r="A3" s="91"/>
      <c r="B3" s="92"/>
      <c r="C3" s="34" t="s">
        <v>14</v>
      </c>
      <c r="D3" s="35" t="s">
        <v>15</v>
      </c>
      <c r="E3" s="35" t="s">
        <v>16</v>
      </c>
      <c r="F3" s="35" t="s">
        <v>17</v>
      </c>
      <c r="G3" s="35" t="s">
        <v>18</v>
      </c>
      <c r="H3" s="35" t="s">
        <v>19</v>
      </c>
      <c r="I3" s="35" t="s">
        <v>20</v>
      </c>
      <c r="J3" s="36" t="s">
        <v>21</v>
      </c>
      <c r="K3" s="81"/>
      <c r="L3" s="100"/>
      <c r="M3" s="102"/>
      <c r="N3" s="102"/>
      <c r="O3" s="86"/>
      <c r="P3" s="102"/>
      <c r="Q3" s="104"/>
      <c r="R3" s="104"/>
      <c r="S3" s="107"/>
      <c r="T3" s="108"/>
      <c r="U3" s="85"/>
      <c r="V3" s="111"/>
      <c r="W3" s="77"/>
      <c r="X3" s="72"/>
      <c r="Y3" s="73"/>
    </row>
    <row r="4" spans="1:26" s="2" customFormat="1" ht="24.9" customHeight="1" thickTop="1" thickBot="1" x14ac:dyDescent="0.45">
      <c r="A4" s="4" t="s">
        <v>22</v>
      </c>
      <c r="B4" s="5" t="s">
        <v>23</v>
      </c>
      <c r="C4" s="37">
        <v>5</v>
      </c>
      <c r="D4" s="38">
        <v>5</v>
      </c>
      <c r="E4" s="38">
        <v>5</v>
      </c>
      <c r="F4" s="38">
        <v>5</v>
      </c>
      <c r="G4" s="38">
        <v>5</v>
      </c>
      <c r="H4" s="38">
        <v>5</v>
      </c>
      <c r="I4" s="38">
        <v>5</v>
      </c>
      <c r="J4" s="39">
        <f>(AVERAGE(C4:I4))*6/5</f>
        <v>6</v>
      </c>
      <c r="K4" s="40">
        <v>2</v>
      </c>
      <c r="L4" s="24">
        <v>1</v>
      </c>
      <c r="M4" s="25">
        <v>2</v>
      </c>
      <c r="N4" s="26">
        <v>5</v>
      </c>
      <c r="O4" s="25">
        <v>4</v>
      </c>
      <c r="P4" s="26">
        <v>3</v>
      </c>
      <c r="Q4" s="25">
        <v>-1</v>
      </c>
      <c r="R4" s="27">
        <v>-3</v>
      </c>
      <c r="S4" s="49" t="s">
        <v>24</v>
      </c>
      <c r="T4" s="50" t="s">
        <v>25</v>
      </c>
      <c r="U4" s="48" t="s">
        <v>24</v>
      </c>
      <c r="V4" s="28" t="s">
        <v>25</v>
      </c>
      <c r="W4" s="78"/>
      <c r="X4" s="74"/>
      <c r="Y4" s="75"/>
    </row>
    <row r="5" spans="1:26" ht="24.9" customHeight="1" thickTop="1" x14ac:dyDescent="0.35">
      <c r="A5" s="6" t="s">
        <v>30</v>
      </c>
      <c r="B5" s="41" t="s">
        <v>31</v>
      </c>
      <c r="C5" s="42">
        <v>5</v>
      </c>
      <c r="D5" s="12">
        <v>4</v>
      </c>
      <c r="E5" s="12">
        <v>4</v>
      </c>
      <c r="F5" s="12">
        <v>4</v>
      </c>
      <c r="G5" s="12">
        <v>4</v>
      </c>
      <c r="H5" s="12">
        <v>4</v>
      </c>
      <c r="I5" s="12">
        <v>4</v>
      </c>
      <c r="J5" s="18">
        <f t="shared" ref="J5:J9" si="0">(AVERAGE(C5:I5))*6/5</f>
        <v>4.9714285714285724</v>
      </c>
      <c r="K5" s="44">
        <v>2</v>
      </c>
      <c r="L5" s="17"/>
      <c r="M5" s="69"/>
      <c r="N5" s="17"/>
      <c r="O5" s="12"/>
      <c r="P5" s="17"/>
      <c r="Q5" s="12"/>
      <c r="R5" s="46"/>
      <c r="S5" s="51"/>
      <c r="T5" s="52"/>
      <c r="U5" s="51"/>
      <c r="V5" s="52"/>
      <c r="W5" s="59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29">
        <f>J5+K5+W5</f>
        <v>16.971428571428572</v>
      </c>
      <c r="Y5" s="30" t="s">
        <v>62</v>
      </c>
      <c r="Z5" s="65" t="s">
        <v>27</v>
      </c>
    </row>
    <row r="6" spans="1:26" ht="24.9" customHeight="1" x14ac:dyDescent="0.35">
      <c r="A6" s="7" t="s">
        <v>32</v>
      </c>
      <c r="B6" s="14" t="s">
        <v>33</v>
      </c>
      <c r="C6" s="42">
        <v>5</v>
      </c>
      <c r="D6" s="12">
        <v>4</v>
      </c>
      <c r="E6" s="12">
        <v>4</v>
      </c>
      <c r="F6" s="8">
        <v>3</v>
      </c>
      <c r="G6" s="12">
        <v>4</v>
      </c>
      <c r="H6" s="12">
        <v>4</v>
      </c>
      <c r="I6" s="12">
        <v>4</v>
      </c>
      <c r="J6" s="20">
        <f t="shared" si="0"/>
        <v>4.8</v>
      </c>
      <c r="K6" s="44">
        <v>2</v>
      </c>
      <c r="L6" s="10"/>
      <c r="M6" s="16"/>
      <c r="N6" s="10"/>
      <c r="O6" s="16"/>
      <c r="P6" s="10"/>
      <c r="Q6" s="16">
        <v>1</v>
      </c>
      <c r="R6" s="14"/>
      <c r="S6" s="55"/>
      <c r="T6" s="56"/>
      <c r="U6" s="53"/>
      <c r="V6" s="54"/>
      <c r="W6" s="60">
        <f t="shared" ref="W6:W27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9</v>
      </c>
      <c r="X6" s="31">
        <f t="shared" ref="X6:X27" si="2">J6+K6+W6</f>
        <v>15.8</v>
      </c>
      <c r="Y6" s="32" t="s">
        <v>63</v>
      </c>
      <c r="Z6" s="65" t="s">
        <v>27</v>
      </c>
    </row>
    <row r="7" spans="1:26" ht="24.9" customHeight="1" x14ac:dyDescent="0.35">
      <c r="A7" s="9" t="s">
        <v>34</v>
      </c>
      <c r="B7" s="13" t="s">
        <v>35</v>
      </c>
      <c r="C7" s="42">
        <v>5</v>
      </c>
      <c r="D7" s="12">
        <v>4</v>
      </c>
      <c r="E7" s="12">
        <v>4</v>
      </c>
      <c r="F7" s="8">
        <v>4</v>
      </c>
      <c r="G7" s="12">
        <v>4</v>
      </c>
      <c r="H7" s="12">
        <v>4</v>
      </c>
      <c r="I7" s="12">
        <v>4</v>
      </c>
      <c r="J7" s="19">
        <f t="shared" si="0"/>
        <v>4.9714285714285724</v>
      </c>
      <c r="K7" s="44">
        <v>2</v>
      </c>
      <c r="L7" s="9"/>
      <c r="M7" s="8"/>
      <c r="N7" s="9"/>
      <c r="O7" s="8"/>
      <c r="P7" s="9"/>
      <c r="Q7" s="8"/>
      <c r="R7" s="13"/>
      <c r="S7" s="55"/>
      <c r="T7" s="56"/>
      <c r="U7" s="55"/>
      <c r="V7" s="56"/>
      <c r="W7" s="60">
        <f t="shared" si="1"/>
        <v>10</v>
      </c>
      <c r="X7" s="31">
        <f t="shared" si="2"/>
        <v>16.971428571428572</v>
      </c>
      <c r="Y7" s="32" t="str">
        <f t="shared" ref="Y7:Y9" si="3">+IF(X7&lt;5,"MAU",IF(X7&lt;10,"MEDIOCRE",IF(X7&lt;14,"SUFICIENTE",IF(X7&lt;18,"BOM",IF(X7&lt;=20,"MUITO BOM")))))</f>
        <v>BOM</v>
      </c>
      <c r="Z7" s="65" t="s">
        <v>27</v>
      </c>
    </row>
    <row r="8" spans="1:26" ht="24.9" customHeight="1" x14ac:dyDescent="0.35">
      <c r="A8" s="10" t="s">
        <v>36</v>
      </c>
      <c r="B8" s="14" t="s">
        <v>37</v>
      </c>
      <c r="C8" s="42">
        <v>5</v>
      </c>
      <c r="D8" s="12">
        <v>4</v>
      </c>
      <c r="E8" s="12">
        <v>4</v>
      </c>
      <c r="F8" s="8">
        <v>4</v>
      </c>
      <c r="G8" s="12">
        <v>4</v>
      </c>
      <c r="H8" s="12">
        <v>4</v>
      </c>
      <c r="I8" s="12">
        <v>4</v>
      </c>
      <c r="J8" s="18">
        <f t="shared" si="0"/>
        <v>4.9714285714285724</v>
      </c>
      <c r="K8" s="44">
        <v>1</v>
      </c>
      <c r="L8" s="10"/>
      <c r="M8" s="16"/>
      <c r="N8" s="10"/>
      <c r="O8" s="16"/>
      <c r="P8" s="10"/>
      <c r="Q8" s="16"/>
      <c r="R8" s="14"/>
      <c r="S8" s="55"/>
      <c r="T8" s="56"/>
      <c r="U8" s="53"/>
      <c r="V8" s="54"/>
      <c r="W8" s="60">
        <f t="shared" si="1"/>
        <v>10</v>
      </c>
      <c r="X8" s="31">
        <f t="shared" si="2"/>
        <v>15.971428571428572</v>
      </c>
      <c r="Y8" s="32" t="s">
        <v>63</v>
      </c>
      <c r="Z8" s="65" t="s">
        <v>27</v>
      </c>
    </row>
    <row r="9" spans="1:26" ht="24.9" customHeight="1" x14ac:dyDescent="0.35">
      <c r="A9" s="9" t="s">
        <v>38</v>
      </c>
      <c r="B9" s="13" t="s">
        <v>39</v>
      </c>
      <c r="C9" s="42">
        <v>5</v>
      </c>
      <c r="D9" s="12">
        <v>4</v>
      </c>
      <c r="E9" s="12">
        <v>4</v>
      </c>
      <c r="F9" s="8">
        <v>4</v>
      </c>
      <c r="G9" s="12">
        <v>4</v>
      </c>
      <c r="H9" s="12">
        <v>4</v>
      </c>
      <c r="I9" s="12">
        <v>4</v>
      </c>
      <c r="J9" s="19">
        <f t="shared" si="0"/>
        <v>4.9714285714285724</v>
      </c>
      <c r="K9" s="44">
        <v>0</v>
      </c>
      <c r="L9" s="9"/>
      <c r="M9" s="8"/>
      <c r="N9" s="9"/>
      <c r="O9" s="8"/>
      <c r="P9" s="9"/>
      <c r="Q9" s="8">
        <v>2</v>
      </c>
      <c r="R9" s="13"/>
      <c r="S9" s="55"/>
      <c r="T9" s="56"/>
      <c r="U9" s="55"/>
      <c r="V9" s="56"/>
      <c r="W9" s="60">
        <f t="shared" si="1"/>
        <v>8</v>
      </c>
      <c r="X9" s="31">
        <f t="shared" si="2"/>
        <v>12.971428571428572</v>
      </c>
      <c r="Y9" s="32" t="str">
        <f t="shared" si="3"/>
        <v>SUFICIENTE</v>
      </c>
      <c r="Z9" s="65" t="s">
        <v>27</v>
      </c>
    </row>
    <row r="10" spans="1:26" ht="24.9" customHeight="1" x14ac:dyDescent="0.35">
      <c r="A10" s="9" t="s">
        <v>40</v>
      </c>
      <c r="B10" s="13" t="s">
        <v>41</v>
      </c>
      <c r="C10" s="42">
        <v>5</v>
      </c>
      <c r="D10" s="12">
        <v>4</v>
      </c>
      <c r="E10" s="12">
        <v>4</v>
      </c>
      <c r="F10" s="8">
        <v>3</v>
      </c>
      <c r="G10" s="12">
        <v>4</v>
      </c>
      <c r="H10" s="12">
        <v>4</v>
      </c>
      <c r="I10" s="12">
        <v>4</v>
      </c>
      <c r="J10" s="18">
        <f t="shared" ref="J10:J25" si="4">(AVERAGE(C10:I10))*6/5</f>
        <v>4.8</v>
      </c>
      <c r="K10" s="44">
        <v>1</v>
      </c>
      <c r="L10" s="10"/>
      <c r="M10" s="16"/>
      <c r="N10" s="10"/>
      <c r="O10" s="16"/>
      <c r="P10" s="10"/>
      <c r="Q10" s="16">
        <v>2</v>
      </c>
      <c r="R10" s="14"/>
      <c r="S10" s="55"/>
      <c r="T10" s="56"/>
      <c r="U10" s="53"/>
      <c r="V10" s="54"/>
      <c r="W10" s="60">
        <f t="shared" si="1"/>
        <v>8</v>
      </c>
      <c r="X10" s="31">
        <f t="shared" si="2"/>
        <v>13.8</v>
      </c>
      <c r="Y10" s="32" t="str">
        <f>+IF(X10&lt;5,"MAU",IF(X10&lt;10,"MEDIOCRE",IF(X10&lt;14,"SUFICIENTE",IF(X10&lt;18,"BOM",IF(X10&lt;=20,"MUITO BOM")))))</f>
        <v>SUFICIENTE</v>
      </c>
      <c r="Z10" s="65" t="s">
        <v>27</v>
      </c>
    </row>
    <row r="11" spans="1:26" ht="24.9" customHeight="1" x14ac:dyDescent="0.35">
      <c r="A11" s="9" t="s">
        <v>42</v>
      </c>
      <c r="B11" s="13" t="s">
        <v>43</v>
      </c>
      <c r="C11" s="42">
        <v>5</v>
      </c>
      <c r="D11" s="12">
        <v>4</v>
      </c>
      <c r="E11" s="12">
        <v>4</v>
      </c>
      <c r="F11" s="8">
        <v>3</v>
      </c>
      <c r="G11" s="12">
        <v>4</v>
      </c>
      <c r="H11" s="12">
        <v>4</v>
      </c>
      <c r="I11" s="12">
        <v>4</v>
      </c>
      <c r="J11" s="19">
        <f t="shared" si="4"/>
        <v>4.8</v>
      </c>
      <c r="K11" s="44">
        <v>1</v>
      </c>
      <c r="L11" s="9"/>
      <c r="M11" s="8"/>
      <c r="N11" s="9"/>
      <c r="O11" s="8"/>
      <c r="P11" s="9"/>
      <c r="Q11" s="8"/>
      <c r="R11" s="13"/>
      <c r="S11" s="55"/>
      <c r="T11" s="56"/>
      <c r="U11" s="55"/>
      <c r="V11" s="56"/>
      <c r="W11" s="60">
        <f t="shared" si="1"/>
        <v>10</v>
      </c>
      <c r="X11" s="31">
        <f t="shared" si="2"/>
        <v>15.8</v>
      </c>
      <c r="Y11" s="32" t="str">
        <f t="shared" ref="Y11:Y13" si="5">+IF(X11&lt;5,"MAU",IF(X11&lt;10,"MEDIOCRE",IF(X11&lt;14,"SUFICIENTE",IF(X11&lt;18,"BOM",IF(X11&lt;=20,"MUITO BOM")))))</f>
        <v>BOM</v>
      </c>
      <c r="Z11" s="65" t="s">
        <v>27</v>
      </c>
    </row>
    <row r="12" spans="1:26" ht="24.9" customHeight="1" x14ac:dyDescent="0.35">
      <c r="A12" s="10" t="s">
        <v>44</v>
      </c>
      <c r="B12" s="14" t="s">
        <v>45</v>
      </c>
      <c r="C12" s="42">
        <v>5</v>
      </c>
      <c r="D12" s="12">
        <v>4</v>
      </c>
      <c r="E12" s="12">
        <v>4</v>
      </c>
      <c r="F12" s="8">
        <v>4</v>
      </c>
      <c r="G12" s="12">
        <v>4</v>
      </c>
      <c r="H12" s="12">
        <v>4</v>
      </c>
      <c r="I12" s="12">
        <v>4</v>
      </c>
      <c r="J12" s="18">
        <f t="shared" si="4"/>
        <v>4.9714285714285724</v>
      </c>
      <c r="K12" s="44">
        <v>2</v>
      </c>
      <c r="L12" s="10"/>
      <c r="M12" s="16"/>
      <c r="N12" s="10"/>
      <c r="O12" s="16"/>
      <c r="P12" s="10"/>
      <c r="Q12" s="16"/>
      <c r="R12" s="14"/>
      <c r="S12" s="55"/>
      <c r="T12" s="56"/>
      <c r="U12" s="53"/>
      <c r="V12" s="54"/>
      <c r="W12" s="60">
        <f t="shared" si="1"/>
        <v>10</v>
      </c>
      <c r="X12" s="31">
        <f t="shared" si="2"/>
        <v>16.971428571428572</v>
      </c>
      <c r="Y12" s="32" t="str">
        <f t="shared" si="5"/>
        <v>BOM</v>
      </c>
      <c r="Z12" s="65" t="s">
        <v>27</v>
      </c>
    </row>
    <row r="13" spans="1:26" ht="24.9" customHeight="1" x14ac:dyDescent="0.35">
      <c r="A13" s="9" t="s">
        <v>46</v>
      </c>
      <c r="B13" s="13" t="s">
        <v>47</v>
      </c>
      <c r="C13" s="42">
        <v>5</v>
      </c>
      <c r="D13" s="12">
        <v>4</v>
      </c>
      <c r="E13" s="12">
        <v>4</v>
      </c>
      <c r="F13" s="8">
        <v>4</v>
      </c>
      <c r="G13" s="12">
        <v>4</v>
      </c>
      <c r="H13" s="12">
        <v>4</v>
      </c>
      <c r="I13" s="12">
        <v>4</v>
      </c>
      <c r="J13" s="19">
        <f t="shared" si="4"/>
        <v>4.9714285714285724</v>
      </c>
      <c r="K13" s="44">
        <v>1</v>
      </c>
      <c r="L13" s="9"/>
      <c r="M13" s="67"/>
      <c r="N13" s="9"/>
      <c r="O13" s="8"/>
      <c r="P13" s="9"/>
      <c r="Q13" s="8"/>
      <c r="R13" s="13"/>
      <c r="S13" s="55"/>
      <c r="T13" s="56"/>
      <c r="U13" s="55"/>
      <c r="V13" s="56"/>
      <c r="W13" s="60">
        <f t="shared" si="1"/>
        <v>10</v>
      </c>
      <c r="X13" s="31">
        <f t="shared" si="2"/>
        <v>15.971428571428572</v>
      </c>
      <c r="Y13" s="32" t="str">
        <f t="shared" si="5"/>
        <v>BOM</v>
      </c>
      <c r="Z13" s="65" t="s">
        <v>27</v>
      </c>
    </row>
    <row r="14" spans="1:26" ht="24.9" customHeight="1" x14ac:dyDescent="0.35">
      <c r="A14" s="7" t="s">
        <v>48</v>
      </c>
      <c r="B14" s="14" t="s">
        <v>49</v>
      </c>
      <c r="C14" s="42">
        <v>5</v>
      </c>
      <c r="D14" s="12">
        <v>4</v>
      </c>
      <c r="E14" s="12">
        <v>4</v>
      </c>
      <c r="F14" s="8">
        <v>4</v>
      </c>
      <c r="G14" s="12">
        <v>4</v>
      </c>
      <c r="H14" s="12">
        <v>4</v>
      </c>
      <c r="I14" s="12">
        <v>4</v>
      </c>
      <c r="J14" s="18">
        <f t="shared" si="4"/>
        <v>4.9714285714285724</v>
      </c>
      <c r="K14" s="44">
        <v>2</v>
      </c>
      <c r="L14" s="10"/>
      <c r="M14" s="16"/>
      <c r="N14" s="10"/>
      <c r="O14" s="16"/>
      <c r="P14" s="10"/>
      <c r="Q14" s="16"/>
      <c r="R14" s="14"/>
      <c r="S14" s="55"/>
      <c r="T14" s="56"/>
      <c r="U14" s="53"/>
      <c r="V14" s="54"/>
      <c r="W14" s="60">
        <f>IF(10+(L14*$L$4)+(M14*$M$4)+(N14*$N$4)+(O14*$O$4)+(P14*$P$4)+(Q14*$Q$4)+(R14*$R$4)+(IF(T14=1,S14*-5,IF(T14=2,S14*(-5-1),IF(T14=3,S14*(-5-1-1),IF(T14&gt;=4,S14*(-5-1-1-(T14-3)*2),0)))))+(IF(V14=1,U14*-5,IF(V14=2,U14*(-5-1),IF(V14=3,U14*(-5-1-1),IF(V14&gt;=4,U14*(-5-1-1-(V14-3)*2),0)))))&gt;12,12,10+(L14*$L$4)+(M14*$M$4)+(N14*$N$4)+(O14*$O$4)+(P14*$P$4)+(Q14*$Q$4)+(R14*$R$4)+(IF(T14=1,S14*-5,IF(T14=2,S14*(-5-1),IF(T14=3,S14*(-5-1-1),IF(T14&gt;=4,S14*(-5-1-1-(T14-3)*2),0)))))+(IF(V14=1,U14*-5,IF(V14=2,U14*(-5-1),IF(V14=3,U14*(-5-1-1),IF(V14&gt;=4,U14*(-5-1-1-(V14-3)*2),0))))))</f>
        <v>10</v>
      </c>
      <c r="X14" s="31">
        <f t="shared" si="2"/>
        <v>16.971428571428572</v>
      </c>
      <c r="Y14" s="32" t="str">
        <f>+IF(X14&lt;5,"MAU",IF(X14&lt;10,"MEDIOCRE",IF(X14&lt;14,"SUFICIENTE",IF(X14&lt;18,"BOM",IF(X14&lt;=20,"MUITO BOM")))))</f>
        <v>BOM</v>
      </c>
      <c r="Z14" s="65" t="s">
        <v>27</v>
      </c>
    </row>
    <row r="15" spans="1:26" ht="24.9" customHeight="1" x14ac:dyDescent="0.35">
      <c r="A15" s="9" t="s">
        <v>50</v>
      </c>
      <c r="B15" s="13" t="s">
        <v>51</v>
      </c>
      <c r="C15" s="42">
        <v>5</v>
      </c>
      <c r="D15" s="12">
        <v>4</v>
      </c>
      <c r="E15" s="12">
        <v>4</v>
      </c>
      <c r="F15" s="8">
        <v>4</v>
      </c>
      <c r="G15" s="12">
        <v>4</v>
      </c>
      <c r="H15" s="12">
        <v>4</v>
      </c>
      <c r="I15" s="12">
        <v>4</v>
      </c>
      <c r="J15" s="19">
        <f t="shared" si="4"/>
        <v>4.9714285714285724</v>
      </c>
      <c r="K15" s="44">
        <v>2</v>
      </c>
      <c r="L15" s="9"/>
      <c r="M15" s="8"/>
      <c r="N15" s="9"/>
      <c r="O15" s="8"/>
      <c r="P15" s="9"/>
      <c r="Q15" s="8"/>
      <c r="R15" s="13"/>
      <c r="S15" s="55"/>
      <c r="T15" s="56"/>
      <c r="U15" s="55"/>
      <c r="V15" s="56"/>
      <c r="W15" s="60">
        <f t="shared" si="1"/>
        <v>10</v>
      </c>
      <c r="X15" s="31">
        <f t="shared" si="2"/>
        <v>16.971428571428572</v>
      </c>
      <c r="Y15" s="32" t="str">
        <f t="shared" ref="Y15:Y22" si="6">+IF(X15&lt;5,"MAU",IF(X15&lt;10,"MEDIOCRE",IF(X15&lt;14,"SUFICIENTE",IF(X15&lt;18,"BOM",IF(X15&lt;=20,"MUITO BOM")))))</f>
        <v>BOM</v>
      </c>
      <c r="Z15" s="65" t="s">
        <v>27</v>
      </c>
    </row>
    <row r="16" spans="1:26" ht="24.9" customHeight="1" x14ac:dyDescent="0.35">
      <c r="A16" s="10" t="s">
        <v>52</v>
      </c>
      <c r="B16" s="14" t="s">
        <v>53</v>
      </c>
      <c r="C16" s="42">
        <v>5</v>
      </c>
      <c r="D16" s="12">
        <v>4</v>
      </c>
      <c r="E16" s="12">
        <v>4</v>
      </c>
      <c r="F16" s="8">
        <v>4</v>
      </c>
      <c r="G16" s="12">
        <v>4</v>
      </c>
      <c r="H16" s="12">
        <v>4</v>
      </c>
      <c r="I16" s="12">
        <v>4</v>
      </c>
      <c r="J16" s="18">
        <f t="shared" si="4"/>
        <v>4.9714285714285724</v>
      </c>
      <c r="K16" s="44">
        <v>2</v>
      </c>
      <c r="L16" s="10">
        <v>1</v>
      </c>
      <c r="M16" s="68"/>
      <c r="N16" s="10"/>
      <c r="O16" s="16"/>
      <c r="P16" s="10"/>
      <c r="Q16" s="16"/>
      <c r="R16" s="14"/>
      <c r="S16" s="55"/>
      <c r="T16" s="56"/>
      <c r="U16" s="53"/>
      <c r="V16" s="54"/>
      <c r="W16" s="60">
        <f t="shared" si="1"/>
        <v>11</v>
      </c>
      <c r="X16" s="31">
        <f t="shared" si="2"/>
        <v>17.971428571428572</v>
      </c>
      <c r="Y16" s="32" t="str">
        <f t="shared" si="6"/>
        <v>BOM</v>
      </c>
      <c r="Z16" s="65" t="s">
        <v>28</v>
      </c>
    </row>
    <row r="17" spans="1:26" ht="24.9" customHeight="1" x14ac:dyDescent="0.35">
      <c r="A17" s="9" t="s">
        <v>54</v>
      </c>
      <c r="B17" s="13" t="s">
        <v>55</v>
      </c>
      <c r="C17" s="42">
        <v>5</v>
      </c>
      <c r="D17" s="12">
        <v>4</v>
      </c>
      <c r="E17" s="12">
        <v>4</v>
      </c>
      <c r="F17" s="8">
        <v>4</v>
      </c>
      <c r="G17" s="12">
        <v>4</v>
      </c>
      <c r="H17" s="12">
        <v>4</v>
      </c>
      <c r="I17" s="12">
        <v>4</v>
      </c>
      <c r="J17" s="19">
        <f t="shared" ref="J17:J21" si="7">(AVERAGE(C17:I17))*6/5</f>
        <v>4.9714285714285724</v>
      </c>
      <c r="K17" s="44">
        <v>2</v>
      </c>
      <c r="L17" s="9"/>
      <c r="M17" s="8"/>
      <c r="N17" s="9"/>
      <c r="O17" s="8"/>
      <c r="P17" s="9"/>
      <c r="Q17" s="8"/>
      <c r="R17" s="13"/>
      <c r="S17" s="55"/>
      <c r="T17" s="56"/>
      <c r="U17" s="55"/>
      <c r="V17" s="56"/>
      <c r="W17" s="60">
        <f t="shared" ref="W17:W21" si="8">IF(10+(L17*$L$4)+(M17*$M$4)+(N17*$N$4)+(O17*$O$4)+(P17*$P$4)+(Q17*$Q$4)+(R17*$R$4)+(IF(T17=1,S17*-5,IF(T17=2,S17*(-5-1),IF(T17=3,S17*(-5-1-1),IF(T17&gt;=4,S17*(-5-1-1-(T17-3)*2),0)))))+(IF(V17=1,U17*-5,IF(V17=2,U17*(-5-1),IF(V17=3,U17*(-5-1-1),IF(V17&gt;=4,U17*(-5-1-1-(V17-3)*2),0)))))&gt;12,12,10+(L17*$L$4)+(M17*$M$4)+(N17*$N$4)+(O17*$O$4)+(P17*$P$4)+(Q17*$Q$4)+(R17*$R$4)+(IF(T17=1,S17*-5,IF(T17=2,S17*(-5-1),IF(T17=3,S17*(-5-1-1),IF(T17&gt;=4,S17*(-5-1-1-(T17-3)*2),0)))))+(IF(V17=1,U17*-5,IF(V17=2,U17*(-5-1),IF(V17=3,U17*(-5-1-1),IF(V17&gt;=4,U17*(-5-1-1-(V17-3)*2),0))))))</f>
        <v>10</v>
      </c>
      <c r="X17" s="31">
        <f t="shared" ref="X17:X21" si="9">J17+K17+W17</f>
        <v>16.971428571428572</v>
      </c>
      <c r="Y17" s="32" t="str">
        <f t="shared" ref="Y17" si="10">+IF(X17&lt;5,"MAU",IF(X17&lt;10,"MEDIOCRE",IF(X17&lt;14,"SUFICIENTE",IF(X17&lt;18,"BOM",IF(X17&lt;=20,"MUITO BOM")))))</f>
        <v>BOM</v>
      </c>
      <c r="Z17" s="65" t="s">
        <v>27</v>
      </c>
    </row>
    <row r="18" spans="1:26" ht="24.9" customHeight="1" x14ac:dyDescent="0.35">
      <c r="A18" s="7" t="s">
        <v>56</v>
      </c>
      <c r="B18" s="14" t="s">
        <v>57</v>
      </c>
      <c r="C18" s="42">
        <v>5</v>
      </c>
      <c r="D18" s="12">
        <v>2</v>
      </c>
      <c r="E18" s="12">
        <v>2</v>
      </c>
      <c r="F18" s="8">
        <v>2</v>
      </c>
      <c r="G18" s="12">
        <v>2</v>
      </c>
      <c r="H18" s="8">
        <v>2</v>
      </c>
      <c r="I18" s="12">
        <v>2</v>
      </c>
      <c r="J18" s="18">
        <f t="shared" si="7"/>
        <v>2.9142857142857137</v>
      </c>
      <c r="K18" s="44">
        <v>2</v>
      </c>
      <c r="L18" s="10"/>
      <c r="M18" s="16"/>
      <c r="N18" s="10"/>
      <c r="O18" s="16"/>
      <c r="P18" s="10"/>
      <c r="Q18" s="16">
        <v>1</v>
      </c>
      <c r="R18" s="14"/>
      <c r="S18" s="55">
        <v>1</v>
      </c>
      <c r="T18" s="56">
        <v>1</v>
      </c>
      <c r="U18" s="53"/>
      <c r="V18" s="54"/>
      <c r="W18" s="60">
        <f t="shared" si="8"/>
        <v>4</v>
      </c>
      <c r="X18" s="31">
        <f t="shared" si="9"/>
        <v>8.9142857142857146</v>
      </c>
      <c r="Y18" s="32" t="str">
        <f>+IF(X18&lt;5,"MAU",IF(X18&lt;10,"MEDIOCRE",IF(X18&lt;14,"SUFICIENTE",IF(X18&lt;18,"BOM",IF(X18&lt;=20,"MUITO BOM")))))</f>
        <v>MEDIOCRE</v>
      </c>
      <c r="Z18" s="65" t="s">
        <v>29</v>
      </c>
    </row>
    <row r="19" spans="1:26" ht="24.9" customHeight="1" x14ac:dyDescent="0.35">
      <c r="A19" s="9" t="s">
        <v>58</v>
      </c>
      <c r="B19" s="13" t="s">
        <v>59</v>
      </c>
      <c r="C19" s="42">
        <v>5</v>
      </c>
      <c r="D19" s="12">
        <v>4</v>
      </c>
      <c r="E19" s="12">
        <v>4</v>
      </c>
      <c r="F19" s="8">
        <v>4</v>
      </c>
      <c r="G19" s="12">
        <v>4</v>
      </c>
      <c r="H19" s="8">
        <v>4</v>
      </c>
      <c r="I19" s="12">
        <v>4</v>
      </c>
      <c r="J19" s="19">
        <f t="shared" si="7"/>
        <v>4.9714285714285724</v>
      </c>
      <c r="K19" s="44">
        <v>1</v>
      </c>
      <c r="L19" s="9"/>
      <c r="M19" s="8"/>
      <c r="N19" s="9"/>
      <c r="O19" s="8"/>
      <c r="P19" s="9"/>
      <c r="Q19" s="8"/>
      <c r="R19" s="13"/>
      <c r="S19" s="55"/>
      <c r="T19" s="56"/>
      <c r="U19" s="55"/>
      <c r="V19" s="56"/>
      <c r="W19" s="60">
        <f>IF(10+(L19*$L$4)+(M19*$M$4)+(N19*$N$4)+(O19*$O$4)+(P19*$P$4)+(Q19*$Q$4)+(R19*$R$4)+(IF(T19=1,S19*-5,IF(T19=2,S19*(-5-1),IF(T19=3,S19*(-5-1-1),IF(T19&gt;=4,S19*(-5-1-1-(T19-3)*2),0)))))+(IF(V19=1,U19*-5,IF(V19=2,U19*(-5-1),IF(V19=3,U19*(-5-1-1),IF(V19&gt;=4,U19*(-5-1-1-(V19-3)*2),0)))))&gt;12,12,10+(L19*$L$4)+(M19*$M$4)+(N19*$N$4)+(O19*$O$4)+(P19*$P$4)+(Q19*$Q$4)+(R19*$R$4)+(IF(T19=1,S19*-5,IF(T19=2,S19*(-5-1),IF(T19=3,S19*(-5-1-1),IF(T19&gt;=4,S19*(-5-1-1-(T19-3)*2),0)))))+(IF(V19=1,U19*-5,IF(V19=2,U19*(-5-1),IF(V19=3,U19*(-5-1-1),IF(V19&gt;=4,U19*(-5-1-1-(V19-3)*2),0))))))</f>
        <v>10</v>
      </c>
      <c r="X19" s="31">
        <f t="shared" si="9"/>
        <v>15.971428571428572</v>
      </c>
      <c r="Y19" s="32" t="s">
        <v>62</v>
      </c>
      <c r="Z19" s="65" t="s">
        <v>27</v>
      </c>
    </row>
    <row r="20" spans="1:26" ht="24.9" customHeight="1" x14ac:dyDescent="0.35">
      <c r="A20" s="9" t="s">
        <v>60</v>
      </c>
      <c r="B20" s="62" t="s">
        <v>61</v>
      </c>
      <c r="C20" s="42">
        <v>5</v>
      </c>
      <c r="D20" s="12">
        <v>4</v>
      </c>
      <c r="E20" s="12">
        <v>4</v>
      </c>
      <c r="F20" s="8">
        <v>4</v>
      </c>
      <c r="G20" s="12">
        <v>4</v>
      </c>
      <c r="H20" s="8">
        <v>4</v>
      </c>
      <c r="I20" s="12">
        <v>4</v>
      </c>
      <c r="J20" s="20">
        <f t="shared" si="7"/>
        <v>4.9714285714285724</v>
      </c>
      <c r="K20" s="44">
        <v>0</v>
      </c>
      <c r="L20" s="21"/>
      <c r="M20" s="67"/>
      <c r="N20" s="8"/>
      <c r="O20" s="8"/>
      <c r="P20" s="8"/>
      <c r="Q20" s="8"/>
      <c r="R20" s="13"/>
      <c r="S20" s="55"/>
      <c r="T20" s="56"/>
      <c r="U20" s="55"/>
      <c r="V20" s="56"/>
      <c r="W20" s="60">
        <f t="shared" si="8"/>
        <v>10</v>
      </c>
      <c r="X20" s="31">
        <f t="shared" si="9"/>
        <v>14.971428571428572</v>
      </c>
      <c r="Y20" s="32" t="str">
        <f t="shared" ref="Y20:Y21" si="11">+IF(X20&lt;5,"MAU",IF(X20&lt;10,"MEDIOCRE",IF(X20&lt;14,"SUFICIENTE",IF(X20&lt;18,"BOM",IF(X20&lt;=20,"MUITO BOM")))))</f>
        <v>BOM</v>
      </c>
      <c r="Z20" s="65" t="s">
        <v>27</v>
      </c>
    </row>
    <row r="21" spans="1:26" ht="24.9" customHeight="1" x14ac:dyDescent="0.35">
      <c r="A21" s="9"/>
      <c r="B21" s="13"/>
      <c r="C21" s="43"/>
      <c r="D21" s="8"/>
      <c r="E21" s="8"/>
      <c r="F21" s="8"/>
      <c r="G21" s="8"/>
      <c r="H21" s="8"/>
      <c r="I21" s="8"/>
      <c r="J21" s="20" t="e">
        <f t="shared" si="7"/>
        <v>#DIV/0!</v>
      </c>
      <c r="K21" s="44"/>
      <c r="L21" s="21"/>
      <c r="M21" s="8"/>
      <c r="N21" s="8"/>
      <c r="O21" s="8"/>
      <c r="P21" s="8"/>
      <c r="Q21" s="8"/>
      <c r="R21" s="13"/>
      <c r="S21" s="55"/>
      <c r="T21" s="56"/>
      <c r="U21" s="55"/>
      <c r="V21" s="56"/>
      <c r="W21" s="60">
        <f t="shared" si="8"/>
        <v>10</v>
      </c>
      <c r="X21" s="31" t="e">
        <f t="shared" si="9"/>
        <v>#DIV/0!</v>
      </c>
      <c r="Y21" s="32" t="e">
        <f t="shared" si="11"/>
        <v>#DIV/0!</v>
      </c>
      <c r="Z21" s="65" t="s">
        <v>27</v>
      </c>
    </row>
    <row r="22" spans="1:26" ht="24.9" customHeight="1" x14ac:dyDescent="0.35">
      <c r="A22" s="9"/>
      <c r="B22" s="13"/>
      <c r="C22" s="43"/>
      <c r="D22" s="8"/>
      <c r="E22" s="8"/>
      <c r="F22" s="8"/>
      <c r="G22" s="8"/>
      <c r="H22" s="8"/>
      <c r="I22" s="8"/>
      <c r="J22" s="19" t="e">
        <f t="shared" si="4"/>
        <v>#DIV/0!</v>
      </c>
      <c r="K22" s="44"/>
      <c r="L22" s="9"/>
      <c r="M22" s="8"/>
      <c r="N22" s="9"/>
      <c r="O22" s="8"/>
      <c r="P22" s="9"/>
      <c r="Q22" s="8"/>
      <c r="R22" s="13"/>
      <c r="S22" s="55"/>
      <c r="T22" s="56"/>
      <c r="U22" s="55"/>
      <c r="V22" s="56"/>
      <c r="W22" s="60">
        <f t="shared" si="1"/>
        <v>10</v>
      </c>
      <c r="X22" s="31" t="e">
        <f t="shared" si="2"/>
        <v>#DIV/0!</v>
      </c>
      <c r="Y22" s="32" t="e">
        <f t="shared" si="6"/>
        <v>#DIV/0!</v>
      </c>
      <c r="Z22" s="66" t="s">
        <v>29</v>
      </c>
    </row>
    <row r="23" spans="1:26" ht="24.9" customHeight="1" x14ac:dyDescent="0.35">
      <c r="A23" s="7"/>
      <c r="B23" s="14"/>
      <c r="C23" s="43"/>
      <c r="D23" s="8"/>
      <c r="E23" s="8"/>
      <c r="F23" s="8"/>
      <c r="G23" s="8"/>
      <c r="H23" s="8"/>
      <c r="I23" s="8"/>
      <c r="J23" s="18" t="e">
        <f t="shared" si="4"/>
        <v>#DIV/0!</v>
      </c>
      <c r="K23" s="44"/>
      <c r="L23" s="10"/>
      <c r="M23" s="16"/>
      <c r="N23" s="10"/>
      <c r="O23" s="16"/>
      <c r="P23" s="10"/>
      <c r="Q23" s="16"/>
      <c r="R23" s="14"/>
      <c r="S23" s="55"/>
      <c r="T23" s="56"/>
      <c r="U23" s="53"/>
      <c r="V23" s="54"/>
      <c r="W23" s="60">
        <f t="shared" si="1"/>
        <v>10</v>
      </c>
      <c r="X23" s="31" t="e">
        <f t="shared" si="2"/>
        <v>#DIV/0!</v>
      </c>
      <c r="Y23" s="32" t="e">
        <f>+IF(X23&lt;5,"MAU",IF(X23&lt;10,"MEDIOCRE",IF(X23&lt;14,"SUFICIENTE",IF(X23&lt;18,"BOM",IF(X23&lt;=20,"MUITO BOM")))))</f>
        <v>#DIV/0!</v>
      </c>
      <c r="Z23" s="65" t="s">
        <v>27</v>
      </c>
    </row>
    <row r="24" spans="1:26" ht="24.9" customHeight="1" x14ac:dyDescent="0.35">
      <c r="A24" s="9"/>
      <c r="B24" s="13"/>
      <c r="C24" s="43"/>
      <c r="D24" s="8"/>
      <c r="E24" s="8"/>
      <c r="F24" s="8"/>
      <c r="G24" s="8"/>
      <c r="H24" s="8"/>
      <c r="I24" s="8"/>
      <c r="J24" s="19" t="e">
        <f t="shared" si="4"/>
        <v>#DIV/0!</v>
      </c>
      <c r="K24" s="44"/>
      <c r="L24" s="9"/>
      <c r="M24" s="67"/>
      <c r="N24" s="9"/>
      <c r="O24" s="8"/>
      <c r="P24" s="9"/>
      <c r="Q24" s="8"/>
      <c r="R24" s="13"/>
      <c r="S24" s="55"/>
      <c r="T24" s="56"/>
      <c r="U24" s="55"/>
      <c r="V24" s="56"/>
      <c r="W24" s="60">
        <f t="shared" si="1"/>
        <v>10</v>
      </c>
      <c r="X24" s="31" t="e">
        <f t="shared" si="2"/>
        <v>#DIV/0!</v>
      </c>
      <c r="Y24" s="32" t="e">
        <f t="shared" ref="Y24:Y25" si="12">+IF(X24&lt;5,"MAU",IF(X24&lt;10,"MEDIOCRE",IF(X24&lt;14,"SUFICIENTE",IF(X24&lt;18,"BOM",IF(X24&lt;=20,"MUITO BOM")))))</f>
        <v>#DIV/0!</v>
      </c>
      <c r="Z24" s="65" t="s">
        <v>28</v>
      </c>
    </row>
    <row r="25" spans="1:26" ht="24.9" customHeight="1" x14ac:dyDescent="0.35">
      <c r="A25" s="9"/>
      <c r="B25" s="62"/>
      <c r="C25" s="43"/>
      <c r="D25" s="8"/>
      <c r="E25" s="8"/>
      <c r="F25" s="8"/>
      <c r="G25" s="8"/>
      <c r="H25" s="8"/>
      <c r="I25" s="8"/>
      <c r="J25" s="20" t="e">
        <f t="shared" si="4"/>
        <v>#DIV/0!</v>
      </c>
      <c r="K25" s="44"/>
      <c r="L25" s="21"/>
      <c r="M25" s="8"/>
      <c r="N25" s="8"/>
      <c r="O25" s="8"/>
      <c r="P25" s="8"/>
      <c r="Q25" s="8"/>
      <c r="R25" s="13"/>
      <c r="S25" s="55"/>
      <c r="T25" s="56"/>
      <c r="U25" s="55"/>
      <c r="V25" s="56"/>
      <c r="W25" s="60">
        <f t="shared" si="1"/>
        <v>10</v>
      </c>
      <c r="X25" s="31" t="e">
        <f t="shared" si="2"/>
        <v>#DIV/0!</v>
      </c>
      <c r="Y25" s="32" t="e">
        <f t="shared" si="12"/>
        <v>#DIV/0!</v>
      </c>
      <c r="Z25" s="65" t="s">
        <v>28</v>
      </c>
    </row>
    <row r="26" spans="1:26" ht="24.9" customHeight="1" x14ac:dyDescent="0.35">
      <c r="A26" s="9"/>
      <c r="B26" s="13"/>
      <c r="C26" s="43"/>
      <c r="D26" s="8"/>
      <c r="E26" s="8"/>
      <c r="F26" s="8"/>
      <c r="G26" s="8"/>
      <c r="H26" s="8"/>
      <c r="I26" s="8"/>
      <c r="J26" s="20" t="e">
        <f t="shared" ref="J26:J27" si="13">(AVERAGE(C26:I26))*6/5</f>
        <v>#DIV/0!</v>
      </c>
      <c r="K26" s="44"/>
      <c r="L26" s="21"/>
      <c r="M26" s="8"/>
      <c r="N26" s="8"/>
      <c r="O26" s="8"/>
      <c r="P26" s="8"/>
      <c r="Q26" s="8"/>
      <c r="R26" s="13"/>
      <c r="S26" s="55"/>
      <c r="T26" s="56"/>
      <c r="U26" s="55"/>
      <c r="V26" s="56"/>
      <c r="W26" s="60">
        <f t="shared" si="1"/>
        <v>10</v>
      </c>
      <c r="X26" s="31" t="e">
        <f t="shared" si="2"/>
        <v>#DIV/0!</v>
      </c>
      <c r="Y26" s="32" t="e">
        <f t="shared" ref="Y26:Y27" si="14">+IF(X26&lt;5,"MAU",IF(X26&lt;10,"MEDIOCRE",IF(X26&lt;14,"SUFICIENTE",IF(X26&lt;18,"BOM",IF(X26&lt;=20,"MUITO BOM")))))</f>
        <v>#DIV/0!</v>
      </c>
    </row>
    <row r="27" spans="1:26" ht="24.9" customHeight="1" x14ac:dyDescent="0.35">
      <c r="A27" s="9"/>
      <c r="B27" s="13"/>
      <c r="C27" s="43"/>
      <c r="D27" s="8"/>
      <c r="E27" s="8"/>
      <c r="F27" s="8"/>
      <c r="G27" s="8"/>
      <c r="H27" s="8"/>
      <c r="I27" s="8"/>
      <c r="J27" s="20" t="e">
        <f t="shared" si="13"/>
        <v>#DIV/0!</v>
      </c>
      <c r="K27" s="44"/>
      <c r="L27" s="21"/>
      <c r="M27" s="8"/>
      <c r="N27" s="8"/>
      <c r="O27" s="8"/>
      <c r="P27" s="8"/>
      <c r="Q27" s="8"/>
      <c r="R27" s="13"/>
      <c r="S27" s="55"/>
      <c r="T27" s="56"/>
      <c r="U27" s="55"/>
      <c r="V27" s="56"/>
      <c r="W27" s="60">
        <f t="shared" si="1"/>
        <v>10</v>
      </c>
      <c r="X27" s="31" t="e">
        <f t="shared" si="2"/>
        <v>#DIV/0!</v>
      </c>
      <c r="Y27" s="32" t="e">
        <f t="shared" si="14"/>
        <v>#DIV/0!</v>
      </c>
    </row>
    <row r="28" spans="1:26" ht="18.600000000000001" thickBot="1" x14ac:dyDescent="0.4">
      <c r="A28" s="11"/>
      <c r="B28" s="15"/>
      <c r="C28" s="22"/>
      <c r="D28" s="23"/>
      <c r="E28" s="23"/>
      <c r="F28" s="23"/>
      <c r="G28" s="23"/>
      <c r="H28" s="23"/>
      <c r="I28" s="23"/>
      <c r="J28" s="45" t="e">
        <f t="shared" ref="J28" si="15">(AVERAGE(C28:I28))*6/5</f>
        <v>#DIV/0!</v>
      </c>
      <c r="K28" s="63"/>
      <c r="L28" s="22"/>
      <c r="M28" s="23"/>
      <c r="N28" s="23"/>
      <c r="O28" s="23"/>
      <c r="P28" s="23"/>
      <c r="Q28" s="23"/>
      <c r="R28" s="47"/>
      <c r="S28" s="57"/>
      <c r="T28" s="58"/>
      <c r="U28" s="57"/>
      <c r="V28" s="58"/>
      <c r="W28" s="61">
        <f t="shared" ref="W28" si="16">IF(10+(L28*$L$4)+(M28*$M$4)+(N28*$N$4)+(O28*$O$4)+(P28*$P$4)+(Q28*$Q$4)+(R28*$R$4)+(IF(T28=1,S28*-5,IF(T28=2,S28*(-5-1),IF(T28=3,S28*(-5-1-1),IF(T28&gt;=4,S28*(-5-1-1-(T28-3)*2),0)))))+(IF(V28=1,U28*-5,IF(V28=2,U28*(-5-1),IF(V28=3,U28*(-5-1-1),IF(V28&gt;=4,U28*(-5-1-1-(V28-3)*2),0)))))&gt;12,12,10+(L28*$L$4)+(M28*$M$4)+(N28*$N$4)+(O28*$O$4)+(P28*$P$4)+(Q28*$Q$4)+(R28*$R$4)+(IF(T28=1,S28*-5,IF(T28=2,S28*(-5-1),IF(T28=3,S28*(-5-1-1),IF(T28&gt;=4,S28*(-5-1-1-(T28-3)*2),0)))))+(IF(V28=1,U28*-5,IF(V28=2,U28*(-5-1),IF(V28=3,U28*(-5-1-1),IF(V28&gt;=4,U28*(-5-1-1-(V28-3)*2),0))))))</f>
        <v>10</v>
      </c>
      <c r="X28" s="33" t="e">
        <f t="shared" ref="X28" si="17">J28+K28+W28</f>
        <v>#DIV/0!</v>
      </c>
      <c r="Y28" s="64" t="e">
        <f t="shared" ref="Y28" si="18">+IF(X28&lt;5,"MAU",IF(X28&lt;10,"MEDIOCRE",IF(X28&lt;14,"SUFICIENTE",IF(X28&lt;18,"BOM",IF(X28&lt;=20,"MUITO BOM")))))</f>
        <v>#DIV/0!</v>
      </c>
    </row>
    <row r="29" spans="1:26" ht="15" thickTop="1" x14ac:dyDescent="0.3"/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X1:Y4"/>
    <mergeCell ref="W2:W4"/>
    <mergeCell ref="K1:K3"/>
    <mergeCell ref="L1:W1"/>
    <mergeCell ref="O2:O3"/>
    <mergeCell ref="A1:B3"/>
    <mergeCell ref="C1:J2"/>
    <mergeCell ref="L2:L3"/>
    <mergeCell ref="M2:M3"/>
    <mergeCell ref="N2:N3"/>
    <mergeCell ref="P2:P3"/>
    <mergeCell ref="Q2:Q3"/>
    <mergeCell ref="R2:R3"/>
    <mergeCell ref="S2:T3"/>
    <mergeCell ref="U2:V3"/>
  </mergeCells>
  <conditionalFormatting sqref="C21:I21 H18:H20">
    <cfRule type="colorScale" priority="1">
      <colorScale>
        <cfvo type="num" val="1"/>
        <cfvo type="num" val="5"/>
        <color rgb="FFFF0000"/>
        <color rgb="FF92D050"/>
      </colorScale>
    </cfRule>
  </conditionalFormatting>
  <conditionalFormatting sqref="C27:I27">
    <cfRule type="colorScale" priority="5">
      <colorScale>
        <cfvo type="num" val="1"/>
        <cfvo type="num" val="5"/>
        <color rgb="FFFF0000"/>
        <color rgb="FF92D050"/>
      </colorScale>
    </cfRule>
  </conditionalFormatting>
  <conditionalFormatting sqref="C28:I28 C5:I5 C22:I26 H6:H17 I6:I20 C6:G20">
    <cfRule type="colorScale" priority="12">
      <colorScale>
        <cfvo type="num" val="1"/>
        <cfvo type="num" val="5"/>
        <color rgb="FFFF0000"/>
        <color rgb="FF92D050"/>
      </colorScale>
    </cfRule>
  </conditionalFormatting>
  <conditionalFormatting sqref="J4:J28">
    <cfRule type="cellIs" dxfId="1" priority="2" operator="greaterThan">
      <formula>6</formula>
    </cfRule>
  </conditionalFormatting>
  <conditionalFormatting sqref="W5:W28">
    <cfRule type="cellIs" dxfId="0" priority="3" operator="greaterThan">
      <formula>12</formula>
    </cfRule>
  </conditionalFormatting>
  <dataValidations disablePrompts="1" count="2">
    <dataValidation type="whole" allowBlank="1" showInputMessage="1" showErrorMessage="1" promptTitle="Validação" prompt="Valores devem ser 1, 2, 3, 4 ou 5" sqref="C4:I4" xr:uid="{00000000-0002-0000-0000-000000000000}">
      <formula1>1</formula1>
      <formula2>5</formula2>
    </dataValidation>
    <dataValidation type="decimal" allowBlank="1" showInputMessage="1" showErrorMessage="1" promptTitle="Validação" prompt="Valores devem ser de 0, 1 ou 2" sqref="K4" xr:uid="{00000000-0002-0000-0000-000001000000}">
      <formula1>0</formula1>
      <formula2>2</formula2>
    </dataValidation>
  </dataValidations>
  <pageMargins left="0.23622047244094491" right="0.23622047244094491" top="0.74803149606299213" bottom="0.74803149606299213" header="0.31496062992125984" footer="0.31496062992125984"/>
  <pageSetup paperSize="9" scale="34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87836af5ad653f27d56ee34a2653ba9b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7d6b5898a967043779d326eb9e6eedb6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59C7C7-DCDB-4C39-ADEA-1A55533560A6}">
  <ds:schemaRefs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a84b745-f299-474e-a88f-062c48f67538"/>
    <ds:schemaRef ds:uri="2233ed6f-62dd-493a-9ed5-69d48b79b6f2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581451-942B-4E46-947D-36BC0733F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8A</vt:lpstr>
      <vt:lpstr>'8A'!Print_Area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José António Da Silva Pinto Garcia</cp:lastModifiedBy>
  <cp:revision/>
  <cp:lastPrinted>2025-01-21T14:55:57Z</cp:lastPrinted>
  <dcterms:created xsi:type="dcterms:W3CDTF">2018-06-08T10:49:39Z</dcterms:created>
  <dcterms:modified xsi:type="dcterms:W3CDTF">2025-01-24T15:27:08Z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