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F8CB1876-FDBD-42DC-AB56-1C81CF398214}" xr6:coauthVersionLast="47" xr6:coauthVersionMax="47" xr10:uidLastSave="{00000000-0000-0000-0000-000000000000}"/>
  <bookViews>
    <workbookView xWindow="-108" yWindow="-108" windowWidth="23256" windowHeight="12456" tabRatio="722" xr2:uid="{00000000-000D-0000-FFFF-FFFF00000000}"/>
  </bookViews>
  <sheets>
    <sheet name="8D" sheetId="186" r:id="rId1"/>
  </sheets>
  <definedNames>
    <definedName name="_xlnm.Print_Area" localSheetId="0">'8D'!$A$1:$AD$29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86" l="1"/>
  <c r="J28" i="186"/>
  <c r="W27" i="186"/>
  <c r="J27" i="186"/>
  <c r="X27" i="186" s="1"/>
  <c r="Y27" i="186" s="1"/>
  <c r="W26" i="186"/>
  <c r="J26" i="186"/>
  <c r="W25" i="186"/>
  <c r="J25" i="186"/>
  <c r="X25" i="186" s="1"/>
  <c r="Y25" i="186" s="1"/>
  <c r="W24" i="186"/>
  <c r="J24" i="186"/>
  <c r="W23" i="186"/>
  <c r="J23" i="186"/>
  <c r="X23" i="186" s="1"/>
  <c r="Y23" i="186" s="1"/>
  <c r="W22" i="186"/>
  <c r="J22" i="186"/>
  <c r="W21" i="186"/>
  <c r="J21" i="186"/>
  <c r="X21" i="186" s="1"/>
  <c r="Y21" i="186" s="1"/>
  <c r="W20" i="186"/>
  <c r="J20" i="186"/>
  <c r="W19" i="186"/>
  <c r="J19" i="186"/>
  <c r="W18" i="186"/>
  <c r="J18" i="186"/>
  <c r="W17" i="186"/>
  <c r="J17" i="186"/>
  <c r="X17" i="186" s="1"/>
  <c r="Y17" i="186" s="1"/>
  <c r="W16" i="186"/>
  <c r="J16" i="186"/>
  <c r="W15" i="186"/>
  <c r="J15" i="186"/>
  <c r="X15" i="186" s="1"/>
  <c r="Y15" i="186" s="1"/>
  <c r="W14" i="186"/>
  <c r="J14" i="186"/>
  <c r="W13" i="186"/>
  <c r="J13" i="186"/>
  <c r="X13" i="186" s="1"/>
  <c r="Y13" i="186" s="1"/>
  <c r="W12" i="186"/>
  <c r="J12" i="186"/>
  <c r="W11" i="186"/>
  <c r="J11" i="186"/>
  <c r="X11" i="186" s="1"/>
  <c r="Y11" i="186" s="1"/>
  <c r="W10" i="186"/>
  <c r="J10" i="186"/>
  <c r="W9" i="186"/>
  <c r="J9" i="186"/>
  <c r="W8" i="186"/>
  <c r="J8" i="186"/>
  <c r="W7" i="186"/>
  <c r="J7" i="186"/>
  <c r="W6" i="186"/>
  <c r="J6" i="186"/>
  <c r="W5" i="186"/>
  <c r="J5" i="186"/>
  <c r="J4" i="186"/>
  <c r="X16" i="186" l="1"/>
  <c r="Y16" i="186" s="1"/>
  <c r="X18" i="186"/>
  <c r="X24" i="186"/>
  <c r="Y24" i="186" s="1"/>
  <c r="X26" i="186"/>
  <c r="Y26" i="186" s="1"/>
  <c r="X28" i="186"/>
  <c r="Y28" i="186" s="1"/>
  <c r="X19" i="186"/>
  <c r="Y19" i="186" s="1"/>
  <c r="X9" i="186"/>
  <c r="Y9" i="186" s="1"/>
  <c r="X5" i="186"/>
  <c r="X7" i="186"/>
  <c r="X22" i="186"/>
  <c r="Y22" i="186" s="1"/>
  <c r="X20" i="186"/>
  <c r="Y20" i="186" s="1"/>
  <c r="X14" i="186"/>
  <c r="Y14" i="186" s="1"/>
  <c r="X6" i="186"/>
  <c r="Y6" i="186" s="1"/>
  <c r="X8" i="186"/>
  <c r="Y8" i="186" s="1"/>
  <c r="X10" i="186"/>
  <c r="Y10" i="186" s="1"/>
  <c r="X12" i="186"/>
  <c r="Y12" i="1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  <author>cap freire.lmc</author>
    <author>Admin</author>
  </authors>
  <commentList>
    <comment ref="L4" authorId="0" shapeId="0" xr:uid="{25E66AEA-92A6-4CC0-96F8-7C11DF40EACF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E95E77E5-7481-4894-8F7B-CCC8505E19A7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EC41B132-2622-45A6-A23E-3788BA2B665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76F14330-F9AA-441B-92E3-ADB77F2C2EE6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C9FFA71F-2034-4D43-88C3-76525D588A0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93176FC3-E225-46BD-A5C9-AE0FF355BA53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A892B381-62EC-4D3C-89E2-AE44AA53F07A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6F9C8A00-ED9E-4627-ABDA-B0271DEA39A5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87FFA83B-8824-4EB2-B120-C65C3477B6AA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258E0E1C-66CB-4862-9CFE-5A55C9F5C08D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95EB78D0-FB69-4F32-9CD1-F2194296B469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M5" authorId="1" shapeId="0" xr:uid="{6913FD1B-951E-4DAD-BDFB-31BEFBAA0988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orquestra</t>
        </r>
      </text>
    </comment>
    <comment ref="T5" authorId="0" shapeId="0" xr:uid="{4C39FBC4-FEA4-4EBE-B747-DE276ED033B5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FA605385-23FF-400D-B2D0-1BA7CD62CE6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836045A0-175B-4A16-90CA-125DA63A025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M7" authorId="2" shapeId="0" xr:uid="{B6573FAF-EC8A-4433-8283-AD42FEE94BE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9" authorId="2" shapeId="0" xr:uid="{4E849E61-88F1-4FD4-B006-A6E36275DFAD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  <comment ref="M14" authorId="1" shapeId="0" xr:uid="{B728B15B-1611-4877-9190-931455439449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Orfeao</t>
        </r>
      </text>
    </comment>
    <comment ref="M20" authorId="1" shapeId="0" xr:uid="{2220D291-2689-4452-80B7-D3AD53B92639}">
      <text>
        <r>
          <rPr>
            <b/>
            <sz val="9"/>
            <color indexed="81"/>
            <rFont val="Tahoma"/>
            <family val="2"/>
          </rPr>
          <t>cap freire.lmc:</t>
        </r>
        <r>
          <rPr>
            <sz val="9"/>
            <color indexed="81"/>
            <rFont val="Tahoma"/>
            <family val="2"/>
          </rPr>
          <t xml:space="preserve">
orfeao</t>
        </r>
      </text>
    </comment>
    <comment ref="M22" authorId="2" shapeId="0" xr:uid="{37C1A709-7754-4044-821B-117D6F80772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EU DOU</t>
        </r>
      </text>
    </comment>
  </commentList>
</comments>
</file>

<file path=xl/sharedStrings.xml><?xml version="1.0" encoding="utf-8"?>
<sst xmlns="http://schemas.openxmlformats.org/spreadsheetml/2006/main" count="119" uniqueCount="66">
  <si>
    <t>Avaliação dos Graduados</t>
  </si>
  <si>
    <t>PARÂMETROS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</si>
  <si>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</si>
  <si>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</si>
  <si>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</si>
  <si>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</si>
  <si>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</si>
  <si>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</si>
  <si>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</si>
  <si>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</si>
  <si>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</si>
  <si>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</si>
  <si>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</si>
  <si>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</si>
  <si>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</si>
  <si>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</si>
  <si>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</si>
  <si>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</si>
  <si>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</si>
  <si>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</si>
  <si>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</si>
  <si>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</si>
  <si>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</si>
  <si>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</si>
  <si>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</si>
  <si>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</si>
  <si>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Turma _</t>
  </si>
  <si>
    <t>Domingos Soares Franco Sousa Franco</t>
  </si>
  <si>
    <t>B</t>
  </si>
  <si>
    <t>MB</t>
  </si>
  <si>
    <t>S</t>
  </si>
  <si>
    <t>COMP ESCOLAR</t>
  </si>
  <si>
    <t>COMP CAL</t>
  </si>
  <si>
    <t xml:space="preserve">FINAL </t>
  </si>
  <si>
    <t>Med</t>
  </si>
  <si>
    <t>014-2017</t>
  </si>
  <si>
    <t>Salvador Aparício Morais</t>
  </si>
  <si>
    <t>026-2017</t>
  </si>
  <si>
    <t>Matilde Garrido Pereira</t>
  </si>
  <si>
    <t>085-2023</t>
  </si>
  <si>
    <t>089-2017</t>
  </si>
  <si>
    <t>Sofia Maria da Silva Teixeira</t>
  </si>
  <si>
    <t>189-2017</t>
  </si>
  <si>
    <t>Miguel Iago Teles de Menezes Galvão Barreiros</t>
  </si>
  <si>
    <t>205-2017</t>
  </si>
  <si>
    <t>João Afonso dos Anjos Amado Ribeiro</t>
  </si>
  <si>
    <t>216-2017</t>
  </si>
  <si>
    <t>Isaac Lopes</t>
  </si>
  <si>
    <t>633-2017</t>
  </si>
  <si>
    <t>Pilar Miranda Santa Bárbara</t>
  </si>
  <si>
    <t>660-2023</t>
  </si>
  <si>
    <t>Edgar Pereira Furtado</t>
  </si>
  <si>
    <t>713-2021</t>
  </si>
  <si>
    <t>Neyara Ablyazizova</t>
  </si>
  <si>
    <t>716-2021</t>
  </si>
  <si>
    <t>Diogo de Oliveira Carvalho</t>
  </si>
  <si>
    <t>806-2023</t>
  </si>
  <si>
    <t>Xinjie Jin</t>
  </si>
  <si>
    <t>811-2017</t>
  </si>
  <si>
    <t>Manuel Maria Morato Lourenço Salvador Domingos</t>
  </si>
  <si>
    <t>837-2017</t>
  </si>
  <si>
    <t>Clara Almeida Nunes Sá Granja</t>
  </si>
  <si>
    <t>857-2024</t>
  </si>
  <si>
    <t>Leticia Vieira da Silva</t>
  </si>
  <si>
    <t>MUITO BOM</t>
  </si>
  <si>
    <t>SUFICIENTE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</si>
</sst>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B050"/>
      <name val="Calibri"/>
      <family val="2"/>
      <scheme val="minor"/>
    </font>
    <font>
      <b/>
      <sz val="12"/>
      <color rgb="FF0070C0"/>
      <name val="Cambria"/>
      <family val="1"/>
    </font>
    <font>
      <b/>
      <sz val="9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D9E1F2"/>
        <bgColor rgb="FF000000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10" borderId="52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7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0" xfId="0" applyNumberFormat="1" applyFill="1" applyBorder="1" applyAlignment="1">
      <alignment horizontal="center"/>
    </xf>
    <xf numFmtId="0" fontId="0" fillId="7" borderId="51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9" xfId="0" applyFont="1" applyFill="1" applyBorder="1" applyAlignment="1" applyProtection="1">
      <alignment horizontal="center"/>
      <protection locked="0"/>
    </xf>
    <xf numFmtId="2" fontId="6" fillId="5" borderId="61" xfId="0" applyNumberFormat="1" applyFont="1" applyFill="1" applyBorder="1" applyAlignment="1">
      <alignment horizontal="center"/>
    </xf>
    <xf numFmtId="0" fontId="6" fillId="0" borderId="62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0" borderId="64" xfId="0" quotePrefix="1" applyBorder="1" applyAlignment="1">
      <alignment horizontal="center"/>
    </xf>
    <xf numFmtId="0" fontId="0" fillId="0" borderId="69" xfId="0" quotePrefix="1" applyBorder="1" applyAlignment="1">
      <alignment horizontal="center"/>
    </xf>
    <xf numFmtId="0" fontId="0" fillId="0" borderId="70" xfId="0" quotePrefix="1" applyBorder="1" applyAlignment="1">
      <alignment horizontal="center"/>
    </xf>
    <xf numFmtId="0" fontId="6" fillId="0" borderId="71" xfId="0" applyFont="1" applyBorder="1" applyAlignment="1" applyProtection="1">
      <alignment horizontal="center"/>
      <protection locked="0"/>
    </xf>
    <xf numFmtId="0" fontId="6" fillId="0" borderId="72" xfId="0" applyFont="1" applyBorder="1" applyAlignment="1" applyProtection="1">
      <alignment horizontal="center"/>
      <protection locked="0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10" borderId="79" xfId="0" applyFont="1" applyFill="1" applyBorder="1" applyAlignment="1">
      <alignment horizontal="center"/>
    </xf>
    <xf numFmtId="0" fontId="6" fillId="10" borderId="80" xfId="0" applyFont="1" applyFill="1" applyBorder="1" applyAlignment="1">
      <alignment horizontal="center"/>
    </xf>
    <xf numFmtId="0" fontId="6" fillId="10" borderId="81" xfId="0" applyFont="1" applyFill="1" applyBorder="1" applyAlignment="1">
      <alignment horizontal="center"/>
    </xf>
    <xf numFmtId="0" fontId="6" fillId="0" borderId="5" xfId="0" applyFont="1" applyBorder="1" applyAlignment="1" applyProtection="1">
      <alignment horizontal="center"/>
      <protection locked="0"/>
    </xf>
    <xf numFmtId="0" fontId="6" fillId="7" borderId="82" xfId="0" applyFont="1" applyFill="1" applyBorder="1" applyAlignment="1" applyProtection="1">
      <alignment horizontal="center"/>
      <protection locked="0"/>
    </xf>
    <xf numFmtId="0" fontId="9" fillId="2" borderId="83" xfId="0" applyFont="1" applyFill="1" applyBorder="1" applyAlignment="1">
      <alignment horizontal="center"/>
    </xf>
    <xf numFmtId="0" fontId="16" fillId="11" borderId="84" xfId="0" applyFont="1" applyFill="1" applyBorder="1" applyAlignment="1">
      <alignment horizontal="center"/>
    </xf>
    <xf numFmtId="0" fontId="17" fillId="11" borderId="84" xfId="0" applyFont="1" applyFill="1" applyBorder="1" applyAlignment="1">
      <alignment horizontal="center"/>
    </xf>
    <xf numFmtId="0" fontId="16" fillId="0" borderId="84" xfId="0" applyFont="1" applyBorder="1" applyAlignment="1">
      <alignment horizontal="center"/>
    </xf>
    <xf numFmtId="0" fontId="17" fillId="0" borderId="84" xfId="0" applyFont="1" applyBorder="1" applyAlignment="1">
      <alignment horizontal="center"/>
    </xf>
    <xf numFmtId="0" fontId="6" fillId="8" borderId="2" xfId="0" applyFont="1" applyFill="1" applyBorder="1" applyAlignment="1" applyProtection="1">
      <alignment horizontal="center"/>
      <protection locked="0"/>
    </xf>
    <xf numFmtId="0" fontId="19" fillId="0" borderId="84" xfId="0" applyFont="1" applyBorder="1" applyAlignment="1">
      <alignment horizontal="center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18" fillId="12" borderId="85" xfId="0" applyFont="1" applyFill="1" applyBorder="1" applyAlignment="1">
      <alignment horizontal="center" vertical="center" wrapText="1"/>
    </xf>
    <xf numFmtId="0" fontId="18" fillId="12" borderId="49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65" xfId="0" applyFill="1" applyBorder="1" applyAlignment="1">
      <alignment horizontal="center" vertical="center" wrapText="1"/>
    </xf>
    <xf numFmtId="0" fontId="0" fillId="8" borderId="66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3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A181-6564-4D55-9574-DD7ADE945532}">
  <sheetPr>
    <pageSetUpPr fitToPage="1"/>
  </sheetPr>
  <dimension ref="A1:AC29"/>
  <sheetViews>
    <sheetView tabSelected="1" view="pageBreakPreview" zoomScale="50" zoomScaleNormal="50" zoomScaleSheetLayoutView="50" workbookViewId="0">
      <selection activeCell="L1" sqref="A1:XFD1"/>
    </sheetView>
  </sheetViews>
  <sheetFormatPr defaultColWidth="15.44140625" defaultRowHeight="14.4" x14ac:dyDescent="0.3"/>
  <cols>
    <col min="1" max="1" width="16.88671875" style="1" customWidth="1"/>
    <col min="2" max="2" width="69.44140625" style="1" customWidth="1"/>
    <col min="3" max="3" width="19" style="1" bestFit="1" customWidth="1"/>
    <col min="4" max="4" width="16" style="1" bestFit="1" customWidth="1"/>
    <col min="5" max="5" width="19" style="1" bestFit="1" customWidth="1"/>
    <col min="6" max="6" width="10.5546875" style="1" bestFit="1" customWidth="1"/>
    <col min="7" max="7" width="13" style="1" bestFit="1" customWidth="1"/>
    <col min="8" max="8" width="15.44140625" style="1" bestFit="1" customWidth="1"/>
    <col min="9" max="9" width="17.88671875" style="1" bestFit="1" customWidth="1"/>
    <col min="10" max="10" width="20.5546875" style="1" customWidth="1"/>
    <col min="11" max="11" width="9.88671875" style="1" customWidth="1"/>
    <col min="12" max="18" width="13" style="1" customWidth="1"/>
    <col min="19" max="20" width="14.44140625" style="1" customWidth="1"/>
    <col min="21" max="21" width="7.44140625" style="1" customWidth="1"/>
    <col min="22" max="22" width="13" style="1" hidden="1" customWidth="1"/>
    <col min="23" max="23" width="16.44140625" style="1" customWidth="1"/>
    <col min="24" max="24" width="12.44140625" style="1" customWidth="1"/>
    <col min="25" max="25" width="21.44140625" style="1" customWidth="1"/>
    <col min="26" max="16384" width="15.44140625" style="1"/>
  </cols>
  <sheetData>
    <row r="1" spans="1:29" ht="22.5" customHeight="1" thickTop="1" thickBot="1" x14ac:dyDescent="0.35">
      <c r="A1" s="84" t="s">
        <v>26</v>
      </c>
      <c r="B1" s="85"/>
      <c r="C1" s="90" t="s">
        <v>1</v>
      </c>
      <c r="D1" s="91"/>
      <c r="E1" s="91"/>
      <c r="F1" s="91"/>
      <c r="G1" s="91"/>
      <c r="H1" s="91"/>
      <c r="I1" s="91"/>
      <c r="J1" s="92"/>
      <c r="K1" s="96" t="s">
        <v>0</v>
      </c>
      <c r="L1" s="99" t="s">
        <v>2</v>
      </c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1"/>
      <c r="X1" s="102" t="s">
        <v>3</v>
      </c>
      <c r="Y1" s="103"/>
    </row>
    <row r="2" spans="1:29" ht="15.75" customHeight="1" thickBot="1" x14ac:dyDescent="0.35">
      <c r="A2" s="86"/>
      <c r="B2" s="87"/>
      <c r="C2" s="93"/>
      <c r="D2" s="94"/>
      <c r="E2" s="94"/>
      <c r="F2" s="94"/>
      <c r="G2" s="94"/>
      <c r="H2" s="94"/>
      <c r="I2" s="94"/>
      <c r="J2" s="95"/>
      <c r="K2" s="97"/>
      <c r="L2" s="74" t="s">
        <v>4</v>
      </c>
      <c r="M2" s="76" t="s">
        <v>5</v>
      </c>
      <c r="N2" s="76" t="s">
        <v>6</v>
      </c>
      <c r="O2" s="78" t="s">
        <v>7</v>
      </c>
      <c r="P2" s="76" t="s">
        <v>8</v>
      </c>
      <c r="Q2" s="80" t="s">
        <v>9</v>
      </c>
      <c r="R2" s="80" t="s">
        <v>10</v>
      </c>
      <c r="S2" s="108" t="s">
        <v>11</v>
      </c>
      <c r="T2" s="109"/>
      <c r="U2" s="112" t="s">
        <v>12</v>
      </c>
      <c r="V2" s="113"/>
      <c r="W2" s="71" t="s">
        <v>13</v>
      </c>
      <c r="X2" s="104"/>
      <c r="Y2" s="105"/>
    </row>
    <row r="3" spans="1:29" s="3" customFormat="1" ht="42.75" customHeight="1" thickBot="1" x14ac:dyDescent="0.35">
      <c r="A3" s="88"/>
      <c r="B3" s="89"/>
      <c r="C3" s="34" t="s">
        <v>14</v>
      </c>
      <c r="D3" s="35" t="s">
        <v>15</v>
      </c>
      <c r="E3" s="35" t="s">
        <v>16</v>
      </c>
      <c r="F3" s="35" t="s">
        <v>17</v>
      </c>
      <c r="G3" s="35" t="s">
        <v>18</v>
      </c>
      <c r="H3" s="35" t="s">
        <v>19</v>
      </c>
      <c r="I3" s="35" t="s">
        <v>20</v>
      </c>
      <c r="J3" s="36" t="s">
        <v>21</v>
      </c>
      <c r="K3" s="98"/>
      <c r="L3" s="75"/>
      <c r="M3" s="77"/>
      <c r="N3" s="77"/>
      <c r="O3" s="79"/>
      <c r="P3" s="77"/>
      <c r="Q3" s="81"/>
      <c r="R3" s="81"/>
      <c r="S3" s="110"/>
      <c r="T3" s="111"/>
      <c r="U3" s="78"/>
      <c r="V3" s="114"/>
      <c r="W3" s="72"/>
      <c r="X3" s="104"/>
      <c r="Y3" s="105"/>
      <c r="AA3" s="82" t="s">
        <v>31</v>
      </c>
      <c r="AB3" s="82" t="s">
        <v>32</v>
      </c>
      <c r="AC3" s="82" t="s">
        <v>33</v>
      </c>
    </row>
    <row r="4" spans="1:29" s="2" customFormat="1" ht="24.9" customHeight="1" thickTop="1" thickBot="1" x14ac:dyDescent="0.45">
      <c r="A4" s="4" t="s">
        <v>22</v>
      </c>
      <c r="B4" s="5" t="s">
        <v>23</v>
      </c>
      <c r="C4" s="37">
        <v>5</v>
      </c>
      <c r="D4" s="38">
        <v>5</v>
      </c>
      <c r="E4" s="38">
        <v>5</v>
      </c>
      <c r="F4" s="38">
        <v>5</v>
      </c>
      <c r="G4" s="38">
        <v>5</v>
      </c>
      <c r="H4" s="38">
        <v>5</v>
      </c>
      <c r="I4" s="38">
        <v>5</v>
      </c>
      <c r="J4" s="39">
        <f>(AVERAGE(C4:I4))*6/5</f>
        <v>6</v>
      </c>
      <c r="K4" s="40">
        <v>2</v>
      </c>
      <c r="L4" s="24">
        <v>1</v>
      </c>
      <c r="M4" s="25">
        <v>2</v>
      </c>
      <c r="N4" s="26">
        <v>5</v>
      </c>
      <c r="O4" s="25">
        <v>4</v>
      </c>
      <c r="P4" s="26">
        <v>3</v>
      </c>
      <c r="Q4" s="25">
        <v>-1</v>
      </c>
      <c r="R4" s="27">
        <v>-3</v>
      </c>
      <c r="S4" s="49" t="s">
        <v>24</v>
      </c>
      <c r="T4" s="50" t="s">
        <v>25</v>
      </c>
      <c r="U4" s="48" t="s">
        <v>24</v>
      </c>
      <c r="V4" s="28" t="s">
        <v>25</v>
      </c>
      <c r="W4" s="73"/>
      <c r="X4" s="106"/>
      <c r="Y4" s="107"/>
      <c r="AA4" s="83"/>
      <c r="AB4" s="83"/>
      <c r="AC4" s="83"/>
    </row>
    <row r="5" spans="1:29" ht="24.9" customHeight="1" thickTop="1" x14ac:dyDescent="0.35">
      <c r="A5" s="6" t="s">
        <v>35</v>
      </c>
      <c r="B5" s="41" t="s">
        <v>36</v>
      </c>
      <c r="C5" s="42">
        <v>5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8">
        <f t="shared" ref="J5:J28" si="0">(AVERAGE(C5:I5))*6/5</f>
        <v>4.9714285714285724</v>
      </c>
      <c r="K5" s="44">
        <v>2</v>
      </c>
      <c r="L5" s="17"/>
      <c r="M5" s="12"/>
      <c r="N5" s="17"/>
      <c r="O5" s="12"/>
      <c r="P5" s="17"/>
      <c r="Q5" s="12"/>
      <c r="R5" s="46"/>
      <c r="S5" s="51"/>
      <c r="T5" s="52"/>
      <c r="U5" s="51"/>
      <c r="V5" s="52"/>
      <c r="W5" s="59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9">
        <f>J5+K5+W5</f>
        <v>16.971428571428572</v>
      </c>
      <c r="Y5" s="30" t="s">
        <v>64</v>
      </c>
      <c r="AA5" s="70" t="s">
        <v>34</v>
      </c>
      <c r="AB5" s="67" t="s">
        <v>28</v>
      </c>
      <c r="AC5" s="66" t="s">
        <v>30</v>
      </c>
    </row>
    <row r="6" spans="1:29" ht="24.9" customHeight="1" x14ac:dyDescent="0.35">
      <c r="A6" s="7" t="s">
        <v>37</v>
      </c>
      <c r="B6" s="14" t="s">
        <v>38</v>
      </c>
      <c r="C6" s="42">
        <v>5</v>
      </c>
      <c r="D6" s="12">
        <v>4</v>
      </c>
      <c r="E6" s="12">
        <v>4</v>
      </c>
      <c r="F6" s="8">
        <v>4</v>
      </c>
      <c r="G6" s="12">
        <v>4</v>
      </c>
      <c r="H6" s="12">
        <v>4</v>
      </c>
      <c r="I6" s="12">
        <v>4</v>
      </c>
      <c r="J6" s="20">
        <f t="shared" si="0"/>
        <v>4.9714285714285724</v>
      </c>
      <c r="K6" s="44">
        <v>2</v>
      </c>
      <c r="L6" s="10"/>
      <c r="M6" s="16"/>
      <c r="N6" s="10"/>
      <c r="O6" s="16"/>
      <c r="P6" s="10"/>
      <c r="Q6" s="16"/>
      <c r="R6" s="14"/>
      <c r="S6" s="55"/>
      <c r="T6" s="56"/>
      <c r="U6" s="53"/>
      <c r="V6" s="54"/>
      <c r="W6" s="60">
        <f t="shared" ref="W6:W28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1">
        <f t="shared" ref="X6:X28" si="2">J6+K6+W6</f>
        <v>16.971428571428572</v>
      </c>
      <c r="Y6" s="32" t="str">
        <f>+IF(X6&lt;5,"MAU",IF(X6&lt;10,"MEDIOCRE",IF(X6&lt;14,"SUFICIENTE",IF(X6&lt;18,"BOM",IF(X6&lt;=20,"MUITO BOM")))))</f>
        <v>BOM</v>
      </c>
      <c r="AA6" s="68" t="s">
        <v>30</v>
      </c>
      <c r="AB6" s="67" t="s">
        <v>28</v>
      </c>
      <c r="AC6" s="66" t="s">
        <v>30</v>
      </c>
    </row>
    <row r="7" spans="1:29" ht="24.9" customHeight="1" x14ac:dyDescent="0.35">
      <c r="A7" s="9" t="s">
        <v>39</v>
      </c>
      <c r="B7" s="13" t="s">
        <v>27</v>
      </c>
      <c r="C7" s="42">
        <v>5</v>
      </c>
      <c r="D7" s="12">
        <v>4</v>
      </c>
      <c r="E7" s="12">
        <v>4</v>
      </c>
      <c r="F7" s="8">
        <v>3</v>
      </c>
      <c r="G7" s="12">
        <v>4</v>
      </c>
      <c r="H7" s="12">
        <v>4</v>
      </c>
      <c r="I7" s="12">
        <v>4</v>
      </c>
      <c r="J7" s="19">
        <f t="shared" si="0"/>
        <v>4.8</v>
      </c>
      <c r="K7" s="44">
        <v>1</v>
      </c>
      <c r="L7" s="9"/>
      <c r="M7" s="69"/>
      <c r="N7" s="9"/>
      <c r="O7" s="8"/>
      <c r="P7" s="9"/>
      <c r="Q7" s="8">
        <v>1</v>
      </c>
      <c r="R7" s="13"/>
      <c r="S7" s="55"/>
      <c r="T7" s="56"/>
      <c r="U7" s="55"/>
      <c r="V7" s="56"/>
      <c r="W7" s="60">
        <f t="shared" si="1"/>
        <v>9</v>
      </c>
      <c r="X7" s="31">
        <f t="shared" si="2"/>
        <v>14.8</v>
      </c>
      <c r="Y7" s="32" t="s">
        <v>65</v>
      </c>
      <c r="AA7" s="67" t="s">
        <v>28</v>
      </c>
      <c r="AB7" s="67" t="s">
        <v>29</v>
      </c>
      <c r="AC7" s="65" t="s">
        <v>29</v>
      </c>
    </row>
    <row r="8" spans="1:29" ht="24.9" customHeight="1" x14ac:dyDescent="0.35">
      <c r="A8" s="10" t="s">
        <v>40</v>
      </c>
      <c r="B8" s="14" t="s">
        <v>41</v>
      </c>
      <c r="C8" s="42">
        <v>5</v>
      </c>
      <c r="D8" s="12">
        <v>4</v>
      </c>
      <c r="E8" s="12">
        <v>4</v>
      </c>
      <c r="F8" s="8">
        <v>4</v>
      </c>
      <c r="G8" s="12">
        <v>4</v>
      </c>
      <c r="H8" s="12">
        <v>4</v>
      </c>
      <c r="I8" s="12">
        <v>4</v>
      </c>
      <c r="J8" s="18">
        <f t="shared" si="0"/>
        <v>4.9714285714285724</v>
      </c>
      <c r="K8" s="44">
        <v>1</v>
      </c>
      <c r="L8" s="10"/>
      <c r="M8" s="16"/>
      <c r="N8" s="10"/>
      <c r="O8" s="16"/>
      <c r="P8" s="10"/>
      <c r="Q8" s="16"/>
      <c r="R8" s="14"/>
      <c r="S8" s="55"/>
      <c r="T8" s="56"/>
      <c r="U8" s="53"/>
      <c r="V8" s="54"/>
      <c r="W8" s="60">
        <f t="shared" si="1"/>
        <v>10</v>
      </c>
      <c r="X8" s="31">
        <f t="shared" si="2"/>
        <v>15.971428571428572</v>
      </c>
      <c r="Y8" s="32" t="str">
        <f t="shared" ref="Y8:Y9" si="3">+IF(X8&lt;5,"MAU",IF(X8&lt;10,"MEDIOCRE",IF(X8&lt;14,"SUFICIENTE",IF(X8&lt;18,"BOM",IF(X8&lt;=20,"MUITO BOM")))))</f>
        <v>BOM</v>
      </c>
      <c r="AA8" s="67" t="s">
        <v>28</v>
      </c>
      <c r="AB8" s="67" t="s">
        <v>28</v>
      </c>
      <c r="AC8" s="65" t="s">
        <v>28</v>
      </c>
    </row>
    <row r="9" spans="1:29" ht="24.9" customHeight="1" x14ac:dyDescent="0.35">
      <c r="A9" s="9" t="s">
        <v>42</v>
      </c>
      <c r="B9" s="13" t="s">
        <v>43</v>
      </c>
      <c r="C9" s="42">
        <v>5</v>
      </c>
      <c r="D9" s="12">
        <v>4</v>
      </c>
      <c r="E9" s="12">
        <v>4</v>
      </c>
      <c r="F9" s="8">
        <v>4</v>
      </c>
      <c r="G9" s="12">
        <v>4</v>
      </c>
      <c r="H9" s="12">
        <v>4</v>
      </c>
      <c r="I9" s="12">
        <v>4</v>
      </c>
      <c r="J9" s="19">
        <f t="shared" si="0"/>
        <v>4.9714285714285724</v>
      </c>
      <c r="K9" s="44">
        <v>1</v>
      </c>
      <c r="L9" s="9"/>
      <c r="M9" s="69"/>
      <c r="N9" s="9"/>
      <c r="O9" s="8"/>
      <c r="P9" s="9"/>
      <c r="Q9" s="8"/>
      <c r="R9" s="13"/>
      <c r="S9" s="55"/>
      <c r="T9" s="56"/>
      <c r="U9" s="55"/>
      <c r="V9" s="56"/>
      <c r="W9" s="60">
        <f t="shared" si="1"/>
        <v>10</v>
      </c>
      <c r="X9" s="31">
        <f t="shared" si="2"/>
        <v>15.971428571428572</v>
      </c>
      <c r="Y9" s="32" t="str">
        <f t="shared" si="3"/>
        <v>BOM</v>
      </c>
      <c r="AA9" s="67" t="s">
        <v>28</v>
      </c>
      <c r="AB9" s="67" t="s">
        <v>29</v>
      </c>
      <c r="AC9" s="65" t="s">
        <v>29</v>
      </c>
    </row>
    <row r="10" spans="1:29" ht="24.9" customHeight="1" x14ac:dyDescent="0.35">
      <c r="A10" s="9" t="s">
        <v>44</v>
      </c>
      <c r="B10" s="13" t="s">
        <v>45</v>
      </c>
      <c r="C10" s="42">
        <v>5</v>
      </c>
      <c r="D10" s="12">
        <v>4</v>
      </c>
      <c r="E10" s="12">
        <v>4</v>
      </c>
      <c r="F10" s="8">
        <v>4</v>
      </c>
      <c r="G10" s="12">
        <v>4</v>
      </c>
      <c r="H10" s="12">
        <v>4</v>
      </c>
      <c r="I10" s="12">
        <v>4</v>
      </c>
      <c r="J10" s="18">
        <f t="shared" si="0"/>
        <v>4.9714285714285724</v>
      </c>
      <c r="K10" s="44">
        <v>1</v>
      </c>
      <c r="L10" s="10"/>
      <c r="M10" s="16"/>
      <c r="N10" s="10"/>
      <c r="O10" s="16"/>
      <c r="P10" s="10"/>
      <c r="Q10" s="16"/>
      <c r="R10" s="14"/>
      <c r="S10" s="55"/>
      <c r="T10" s="56"/>
      <c r="U10" s="53"/>
      <c r="V10" s="54"/>
      <c r="W10" s="60">
        <f t="shared" si="1"/>
        <v>10</v>
      </c>
      <c r="X10" s="31">
        <f t="shared" si="2"/>
        <v>15.971428571428572</v>
      </c>
      <c r="Y10" s="32" t="str">
        <f>+IF(X10&lt;5,"MAU",IF(X10&lt;10,"MEDIOCRE",IF(X10&lt;14,"SUFICIENTE",IF(X10&lt;18,"BOM",IF(X10&lt;=20,"MUITO BOM")))))</f>
        <v>BOM</v>
      </c>
      <c r="AA10" s="68" t="s">
        <v>30</v>
      </c>
      <c r="AB10" s="67" t="s">
        <v>28</v>
      </c>
      <c r="AC10" s="65" t="s">
        <v>28</v>
      </c>
    </row>
    <row r="11" spans="1:29" ht="24.9" customHeight="1" x14ac:dyDescent="0.35">
      <c r="A11" s="9" t="s">
        <v>46</v>
      </c>
      <c r="B11" s="13" t="s">
        <v>47</v>
      </c>
      <c r="C11" s="42">
        <v>5</v>
      </c>
      <c r="D11" s="12">
        <v>4</v>
      </c>
      <c r="E11" s="12">
        <v>4</v>
      </c>
      <c r="F11" s="8">
        <v>4</v>
      </c>
      <c r="G11" s="12">
        <v>4</v>
      </c>
      <c r="H11" s="12">
        <v>4</v>
      </c>
      <c r="I11" s="12">
        <v>4</v>
      </c>
      <c r="J11" s="19">
        <f t="shared" si="0"/>
        <v>4.9714285714285724</v>
      </c>
      <c r="K11" s="44">
        <v>2</v>
      </c>
      <c r="L11" s="9"/>
      <c r="M11" s="8"/>
      <c r="N11" s="9"/>
      <c r="O11" s="8"/>
      <c r="P11" s="9"/>
      <c r="Q11" s="8"/>
      <c r="R11" s="13"/>
      <c r="S11" s="55"/>
      <c r="T11" s="56"/>
      <c r="U11" s="55"/>
      <c r="V11" s="56"/>
      <c r="W11" s="60">
        <f t="shared" si="1"/>
        <v>10</v>
      </c>
      <c r="X11" s="31">
        <f t="shared" si="2"/>
        <v>16.971428571428572</v>
      </c>
      <c r="Y11" s="32" t="str">
        <f t="shared" ref="Y11:Y13" si="4">+IF(X11&lt;5,"MAU",IF(X11&lt;10,"MEDIOCRE",IF(X11&lt;14,"SUFICIENTE",IF(X11&lt;18,"BOM",IF(X11&lt;=20,"MUITO BOM")))))</f>
        <v>BOM</v>
      </c>
      <c r="AA11" s="68" t="s">
        <v>30</v>
      </c>
      <c r="AB11" s="67" t="s">
        <v>28</v>
      </c>
      <c r="AC11" s="66" t="s">
        <v>30</v>
      </c>
    </row>
    <row r="12" spans="1:29" ht="24.9" customHeight="1" x14ac:dyDescent="0.35">
      <c r="A12" s="10" t="s">
        <v>48</v>
      </c>
      <c r="B12" s="14" t="s">
        <v>49</v>
      </c>
      <c r="C12" s="42">
        <v>5</v>
      </c>
      <c r="D12" s="12">
        <v>4</v>
      </c>
      <c r="E12" s="12">
        <v>4</v>
      </c>
      <c r="F12" s="8">
        <v>4</v>
      </c>
      <c r="G12" s="12">
        <v>4</v>
      </c>
      <c r="H12" s="12">
        <v>4</v>
      </c>
      <c r="I12" s="12">
        <v>4</v>
      </c>
      <c r="J12" s="18">
        <f t="shared" si="0"/>
        <v>4.9714285714285724</v>
      </c>
      <c r="K12" s="44">
        <v>2</v>
      </c>
      <c r="L12" s="10"/>
      <c r="M12" s="16"/>
      <c r="N12" s="10"/>
      <c r="O12" s="16"/>
      <c r="P12" s="10"/>
      <c r="Q12" s="16"/>
      <c r="R12" s="14"/>
      <c r="S12" s="55"/>
      <c r="T12" s="56"/>
      <c r="U12" s="53"/>
      <c r="V12" s="54"/>
      <c r="W12" s="60">
        <f t="shared" si="1"/>
        <v>10</v>
      </c>
      <c r="X12" s="31">
        <f t="shared" si="2"/>
        <v>16.971428571428572</v>
      </c>
      <c r="Y12" s="32" t="str">
        <f t="shared" si="4"/>
        <v>BOM</v>
      </c>
      <c r="AA12" s="68" t="s">
        <v>30</v>
      </c>
      <c r="AB12" s="67" t="s">
        <v>28</v>
      </c>
      <c r="AC12" s="66" t="s">
        <v>30</v>
      </c>
    </row>
    <row r="13" spans="1:29" ht="24.9" customHeight="1" x14ac:dyDescent="0.35">
      <c r="A13" s="9" t="s">
        <v>50</v>
      </c>
      <c r="B13" s="13" t="s">
        <v>51</v>
      </c>
      <c r="C13" s="42">
        <v>5</v>
      </c>
      <c r="D13" s="12">
        <v>4</v>
      </c>
      <c r="E13" s="12">
        <v>4</v>
      </c>
      <c r="F13" s="8">
        <v>4</v>
      </c>
      <c r="G13" s="12">
        <v>4</v>
      </c>
      <c r="H13" s="12">
        <v>4</v>
      </c>
      <c r="I13" s="12">
        <v>4</v>
      </c>
      <c r="J13" s="19">
        <f t="shared" si="0"/>
        <v>4.9714285714285724</v>
      </c>
      <c r="K13" s="44">
        <v>2</v>
      </c>
      <c r="L13" s="9"/>
      <c r="M13" s="8"/>
      <c r="N13" s="9"/>
      <c r="O13" s="8"/>
      <c r="P13" s="9"/>
      <c r="Q13" s="8"/>
      <c r="R13" s="13"/>
      <c r="S13" s="55"/>
      <c r="T13" s="56"/>
      <c r="U13" s="55"/>
      <c r="V13" s="56"/>
      <c r="W13" s="60">
        <f t="shared" si="1"/>
        <v>10</v>
      </c>
      <c r="X13" s="31">
        <f t="shared" si="2"/>
        <v>16.971428571428572</v>
      </c>
      <c r="Y13" s="32" t="str">
        <f t="shared" si="4"/>
        <v>BOM</v>
      </c>
      <c r="AA13" s="67" t="s">
        <v>28</v>
      </c>
      <c r="AB13" s="67" t="s">
        <v>28</v>
      </c>
      <c r="AC13" s="65" t="s">
        <v>28</v>
      </c>
    </row>
    <row r="14" spans="1:29" ht="24.9" customHeight="1" x14ac:dyDescent="0.35">
      <c r="A14" s="7" t="s">
        <v>52</v>
      </c>
      <c r="B14" s="14" t="s">
        <v>53</v>
      </c>
      <c r="C14" s="42">
        <v>5</v>
      </c>
      <c r="D14" s="12">
        <v>4</v>
      </c>
      <c r="E14" s="12">
        <v>4</v>
      </c>
      <c r="F14" s="8">
        <v>4</v>
      </c>
      <c r="G14" s="12">
        <v>4</v>
      </c>
      <c r="H14" s="12">
        <v>4</v>
      </c>
      <c r="I14" s="12">
        <v>4</v>
      </c>
      <c r="J14" s="18">
        <f t="shared" si="0"/>
        <v>4.9714285714285724</v>
      </c>
      <c r="K14" s="44">
        <v>2</v>
      </c>
      <c r="L14" s="10"/>
      <c r="M14" s="16"/>
      <c r="N14" s="10"/>
      <c r="O14" s="16"/>
      <c r="P14" s="10"/>
      <c r="Q14" s="16"/>
      <c r="R14" s="14"/>
      <c r="S14" s="55"/>
      <c r="T14" s="56"/>
      <c r="U14" s="53"/>
      <c r="V14" s="54"/>
      <c r="W14" s="60">
        <f t="shared" si="1"/>
        <v>10</v>
      </c>
      <c r="X14" s="31">
        <f t="shared" si="2"/>
        <v>16.971428571428572</v>
      </c>
      <c r="Y14" s="32" t="str">
        <f>+IF(X14&lt;5,"MAU",IF(X14&lt;10,"MEDIOCRE",IF(X14&lt;14,"SUFICIENTE",IF(X14&lt;18,"BOM",IF(X14&lt;=20,"MUITO BOM")))))</f>
        <v>BOM</v>
      </c>
      <c r="AA14" s="67" t="s">
        <v>28</v>
      </c>
      <c r="AB14" s="67" t="s">
        <v>28</v>
      </c>
      <c r="AC14" s="65" t="s">
        <v>28</v>
      </c>
    </row>
    <row r="15" spans="1:29" ht="24.9" customHeight="1" x14ac:dyDescent="0.35">
      <c r="A15" s="9" t="s">
        <v>54</v>
      </c>
      <c r="B15" s="13" t="s">
        <v>55</v>
      </c>
      <c r="C15" s="42">
        <v>5</v>
      </c>
      <c r="D15" s="12">
        <v>4</v>
      </c>
      <c r="E15" s="12">
        <v>4</v>
      </c>
      <c r="F15" s="8">
        <v>4</v>
      </c>
      <c r="G15" s="12">
        <v>4</v>
      </c>
      <c r="H15" s="12">
        <v>4</v>
      </c>
      <c r="I15" s="12">
        <v>4</v>
      </c>
      <c r="J15" s="19">
        <f t="shared" si="0"/>
        <v>4.9714285714285724</v>
      </c>
      <c r="K15" s="44">
        <v>2</v>
      </c>
      <c r="L15" s="9"/>
      <c r="M15" s="8"/>
      <c r="N15" s="9"/>
      <c r="O15" s="8"/>
      <c r="P15" s="9"/>
      <c r="Q15" s="8"/>
      <c r="R15" s="13"/>
      <c r="S15" s="55"/>
      <c r="T15" s="56"/>
      <c r="U15" s="55"/>
      <c r="V15" s="56"/>
      <c r="W15" s="60">
        <f t="shared" si="1"/>
        <v>10</v>
      </c>
      <c r="X15" s="31">
        <f t="shared" si="2"/>
        <v>16.971428571428572</v>
      </c>
      <c r="Y15" s="32" t="str">
        <f t="shared" ref="Y15:Y22" si="5">+IF(X15&lt;5,"MAU",IF(X15&lt;10,"MEDIOCRE",IF(X15&lt;14,"SUFICIENTE",IF(X15&lt;18,"BOM",IF(X15&lt;=20,"MUITO BOM")))))</f>
        <v>BOM</v>
      </c>
      <c r="AA15" s="68" t="s">
        <v>30</v>
      </c>
      <c r="AB15" s="67" t="s">
        <v>28</v>
      </c>
      <c r="AC15" s="65" t="s">
        <v>28</v>
      </c>
    </row>
    <row r="16" spans="1:29" ht="24.9" customHeight="1" x14ac:dyDescent="0.35">
      <c r="A16" s="10" t="s">
        <v>56</v>
      </c>
      <c r="B16" s="14" t="s">
        <v>57</v>
      </c>
      <c r="C16" s="42">
        <v>5</v>
      </c>
      <c r="D16" s="12">
        <v>4</v>
      </c>
      <c r="E16" s="12">
        <v>4</v>
      </c>
      <c r="F16" s="8">
        <v>4</v>
      </c>
      <c r="G16" s="12">
        <v>4</v>
      </c>
      <c r="H16" s="12">
        <v>4</v>
      </c>
      <c r="I16" s="12">
        <v>4</v>
      </c>
      <c r="J16" s="18">
        <f t="shared" si="0"/>
        <v>4.9714285714285724</v>
      </c>
      <c r="K16" s="44">
        <v>1</v>
      </c>
      <c r="L16" s="10"/>
      <c r="M16" s="16"/>
      <c r="N16" s="10"/>
      <c r="O16" s="16"/>
      <c r="P16" s="10"/>
      <c r="Q16" s="16"/>
      <c r="R16" s="14"/>
      <c r="S16" s="55"/>
      <c r="T16" s="56"/>
      <c r="U16" s="53"/>
      <c r="V16" s="54"/>
      <c r="W16" s="60">
        <f t="shared" si="1"/>
        <v>10</v>
      </c>
      <c r="X16" s="31">
        <f t="shared" si="2"/>
        <v>15.971428571428572</v>
      </c>
      <c r="Y16" s="32" t="str">
        <f t="shared" si="5"/>
        <v>BOM</v>
      </c>
      <c r="AA16" s="68" t="s">
        <v>30</v>
      </c>
      <c r="AB16" s="67" t="s">
        <v>28</v>
      </c>
      <c r="AC16" s="66" t="s">
        <v>30</v>
      </c>
    </row>
    <row r="17" spans="1:29" ht="24.9" customHeight="1" x14ac:dyDescent="0.35">
      <c r="A17" s="9" t="s">
        <v>58</v>
      </c>
      <c r="B17" s="13" t="s">
        <v>59</v>
      </c>
      <c r="C17" s="42">
        <v>5</v>
      </c>
      <c r="D17" s="12">
        <v>4</v>
      </c>
      <c r="E17" s="12">
        <v>4</v>
      </c>
      <c r="F17" s="8">
        <v>4</v>
      </c>
      <c r="G17" s="12">
        <v>4</v>
      </c>
      <c r="H17" s="12">
        <v>4</v>
      </c>
      <c r="I17" s="12">
        <v>4</v>
      </c>
      <c r="J17" s="19">
        <f t="shared" si="0"/>
        <v>4.9714285714285724</v>
      </c>
      <c r="K17" s="44">
        <v>0</v>
      </c>
      <c r="L17" s="9"/>
      <c r="M17" s="8"/>
      <c r="N17" s="9"/>
      <c r="O17" s="8"/>
      <c r="P17" s="9"/>
      <c r="Q17" s="8"/>
      <c r="R17" s="13"/>
      <c r="S17" s="55"/>
      <c r="T17" s="56"/>
      <c r="U17" s="55"/>
      <c r="V17" s="56"/>
      <c r="W17" s="60">
        <f t="shared" si="1"/>
        <v>10</v>
      </c>
      <c r="X17" s="31">
        <f t="shared" si="2"/>
        <v>14.971428571428572</v>
      </c>
      <c r="Y17" s="32" t="str">
        <f t="shared" si="5"/>
        <v>BOM</v>
      </c>
      <c r="AA17" s="68" t="s">
        <v>30</v>
      </c>
      <c r="AB17" s="67" t="s">
        <v>28</v>
      </c>
      <c r="AC17" s="65" t="s">
        <v>28</v>
      </c>
    </row>
    <row r="18" spans="1:29" ht="24.9" customHeight="1" x14ac:dyDescent="0.35">
      <c r="A18" s="7" t="s">
        <v>60</v>
      </c>
      <c r="B18" s="14" t="s">
        <v>61</v>
      </c>
      <c r="C18" s="42">
        <v>5</v>
      </c>
      <c r="D18" s="12">
        <v>4</v>
      </c>
      <c r="E18" s="12">
        <v>4</v>
      </c>
      <c r="F18" s="8">
        <v>4</v>
      </c>
      <c r="G18" s="12">
        <v>4</v>
      </c>
      <c r="H18" s="12">
        <v>4</v>
      </c>
      <c r="I18" s="12">
        <v>4</v>
      </c>
      <c r="J18" s="18">
        <f t="shared" si="0"/>
        <v>4.9714285714285724</v>
      </c>
      <c r="K18" s="44">
        <v>2</v>
      </c>
      <c r="L18" s="10"/>
      <c r="M18" s="16"/>
      <c r="N18" s="10"/>
      <c r="O18" s="16"/>
      <c r="P18" s="10"/>
      <c r="Q18" s="16"/>
      <c r="R18" s="14"/>
      <c r="S18" s="55"/>
      <c r="T18" s="56"/>
      <c r="U18" s="53"/>
      <c r="V18" s="54"/>
      <c r="W18" s="60">
        <f t="shared" si="1"/>
        <v>10</v>
      </c>
      <c r="X18" s="31">
        <f t="shared" si="2"/>
        <v>16.971428571428572</v>
      </c>
      <c r="Y18" s="32" t="s">
        <v>64</v>
      </c>
      <c r="AA18" s="68" t="s">
        <v>30</v>
      </c>
      <c r="AB18" s="67" t="s">
        <v>28</v>
      </c>
      <c r="AC18" s="66" t="s">
        <v>30</v>
      </c>
    </row>
    <row r="19" spans="1:29" ht="24.9" customHeight="1" x14ac:dyDescent="0.35">
      <c r="A19" s="9" t="s">
        <v>62</v>
      </c>
      <c r="B19" s="13" t="s">
        <v>63</v>
      </c>
      <c r="C19" s="42">
        <v>5</v>
      </c>
      <c r="D19" s="12">
        <v>4</v>
      </c>
      <c r="E19" s="12">
        <v>4</v>
      </c>
      <c r="F19" s="8">
        <v>4</v>
      </c>
      <c r="G19" s="12">
        <v>4</v>
      </c>
      <c r="H19" s="12">
        <v>4</v>
      </c>
      <c r="I19" s="12">
        <v>4</v>
      </c>
      <c r="J19" s="19">
        <f t="shared" si="0"/>
        <v>4.9714285714285724</v>
      </c>
      <c r="K19" s="44">
        <v>2</v>
      </c>
      <c r="L19" s="9">
        <v>1</v>
      </c>
      <c r="M19" s="8"/>
      <c r="N19" s="9"/>
      <c r="O19" s="8"/>
      <c r="P19" s="9"/>
      <c r="Q19" s="8"/>
      <c r="R19" s="13"/>
      <c r="S19" s="55"/>
      <c r="T19" s="56"/>
      <c r="U19" s="55"/>
      <c r="V19" s="56"/>
      <c r="W19" s="60">
        <f t="shared" si="1"/>
        <v>11</v>
      </c>
      <c r="X19" s="31">
        <f t="shared" si="2"/>
        <v>17.971428571428572</v>
      </c>
      <c r="Y19" s="32" t="str">
        <f t="shared" ref="Y19:Y21" si="6">+IF(X19&lt;5,"MAU",IF(X19&lt;10,"MEDIOCRE",IF(X19&lt;14,"SUFICIENTE",IF(X19&lt;18,"BOM",IF(X19&lt;=20,"MUITO BOM")))))</f>
        <v>BOM</v>
      </c>
      <c r="AA19" s="68" t="s">
        <v>30</v>
      </c>
      <c r="AB19" s="67" t="s">
        <v>28</v>
      </c>
      <c r="AC19" s="65" t="s">
        <v>28</v>
      </c>
    </row>
    <row r="20" spans="1:29" ht="24.9" customHeight="1" x14ac:dyDescent="0.35">
      <c r="A20" s="9"/>
      <c r="B20" s="62"/>
      <c r="C20" s="43"/>
      <c r="D20" s="8"/>
      <c r="E20" s="8"/>
      <c r="F20" s="8"/>
      <c r="G20" s="8"/>
      <c r="H20" s="8"/>
      <c r="I20" s="8"/>
      <c r="J20" s="20" t="e">
        <f t="shared" si="0"/>
        <v>#DIV/0!</v>
      </c>
      <c r="K20" s="44"/>
      <c r="L20" s="21"/>
      <c r="M20" s="8"/>
      <c r="N20" s="8"/>
      <c r="O20" s="8"/>
      <c r="P20" s="8"/>
      <c r="Q20" s="8"/>
      <c r="R20" s="13"/>
      <c r="S20" s="55"/>
      <c r="T20" s="56"/>
      <c r="U20" s="55"/>
      <c r="V20" s="56"/>
      <c r="W20" s="60">
        <f t="shared" si="1"/>
        <v>10</v>
      </c>
      <c r="X20" s="31" t="e">
        <f t="shared" si="2"/>
        <v>#DIV/0!</v>
      </c>
      <c r="Y20" s="32" t="e">
        <f t="shared" si="6"/>
        <v>#DIV/0!</v>
      </c>
      <c r="AA20" s="67" t="s">
        <v>28</v>
      </c>
      <c r="AB20" s="67" t="s">
        <v>29</v>
      </c>
      <c r="AC20" s="65" t="s">
        <v>29</v>
      </c>
    </row>
    <row r="21" spans="1:29" ht="24.9" customHeight="1" x14ac:dyDescent="0.35">
      <c r="A21" s="9"/>
      <c r="B21" s="13"/>
      <c r="C21" s="43"/>
      <c r="D21" s="8"/>
      <c r="E21" s="8"/>
      <c r="F21" s="8"/>
      <c r="G21" s="8"/>
      <c r="H21" s="8"/>
      <c r="I21" s="8"/>
      <c r="J21" s="20" t="e">
        <f t="shared" si="0"/>
        <v>#DIV/0!</v>
      </c>
      <c r="K21" s="44"/>
      <c r="L21" s="21"/>
      <c r="M21" s="8"/>
      <c r="N21" s="8"/>
      <c r="O21" s="8"/>
      <c r="P21" s="8"/>
      <c r="Q21" s="8"/>
      <c r="R21" s="13"/>
      <c r="S21" s="55"/>
      <c r="T21" s="56"/>
      <c r="U21" s="55"/>
      <c r="V21" s="56"/>
      <c r="W21" s="60">
        <f t="shared" si="1"/>
        <v>10</v>
      </c>
      <c r="X21" s="31" t="e">
        <f t="shared" si="2"/>
        <v>#DIV/0!</v>
      </c>
      <c r="Y21" s="32" t="e">
        <f t="shared" si="6"/>
        <v>#DIV/0!</v>
      </c>
      <c r="AA21" s="68" t="s">
        <v>30</v>
      </c>
      <c r="AB21" s="67" t="s">
        <v>28</v>
      </c>
      <c r="AC21" s="65" t="s">
        <v>28</v>
      </c>
    </row>
    <row r="22" spans="1:29" ht="24.9" customHeight="1" x14ac:dyDescent="0.35">
      <c r="A22" s="9"/>
      <c r="B22" s="13"/>
      <c r="C22" s="43"/>
      <c r="D22" s="8"/>
      <c r="E22" s="8"/>
      <c r="F22" s="8"/>
      <c r="G22" s="8"/>
      <c r="H22" s="8"/>
      <c r="I22" s="8"/>
      <c r="J22" s="19" t="e">
        <f t="shared" si="0"/>
        <v>#DIV/0!</v>
      </c>
      <c r="K22" s="44"/>
      <c r="L22" s="9"/>
      <c r="M22" s="69"/>
      <c r="N22" s="9"/>
      <c r="O22" s="8"/>
      <c r="P22" s="9"/>
      <c r="Q22" s="8"/>
      <c r="R22" s="13"/>
      <c r="S22" s="55"/>
      <c r="T22" s="56"/>
      <c r="U22" s="55"/>
      <c r="V22" s="56"/>
      <c r="W22" s="60">
        <f t="shared" si="1"/>
        <v>10</v>
      </c>
      <c r="X22" s="31" t="e">
        <f t="shared" si="2"/>
        <v>#DIV/0!</v>
      </c>
      <c r="Y22" s="32" t="e">
        <f t="shared" si="5"/>
        <v>#DIV/0!</v>
      </c>
      <c r="AA22" s="67" t="s">
        <v>28</v>
      </c>
      <c r="AB22" s="67" t="s">
        <v>29</v>
      </c>
      <c r="AC22" s="65" t="s">
        <v>29</v>
      </c>
    </row>
    <row r="23" spans="1:29" ht="24.9" customHeight="1" x14ac:dyDescent="0.35">
      <c r="A23" s="7"/>
      <c r="B23" s="14"/>
      <c r="C23" s="43"/>
      <c r="D23" s="8"/>
      <c r="E23" s="8"/>
      <c r="F23" s="8"/>
      <c r="G23" s="8"/>
      <c r="H23" s="8"/>
      <c r="I23" s="8"/>
      <c r="J23" s="18" t="e">
        <f t="shared" si="0"/>
        <v>#DIV/0!</v>
      </c>
      <c r="K23" s="44"/>
      <c r="L23" s="10"/>
      <c r="M23" s="16"/>
      <c r="N23" s="10"/>
      <c r="O23" s="16"/>
      <c r="P23" s="10"/>
      <c r="Q23" s="16"/>
      <c r="R23" s="14"/>
      <c r="S23" s="55"/>
      <c r="T23" s="56"/>
      <c r="U23" s="53"/>
      <c r="V23" s="54"/>
      <c r="W23" s="60">
        <f t="shared" si="1"/>
        <v>10</v>
      </c>
      <c r="X23" s="31" t="e">
        <f t="shared" si="2"/>
        <v>#DIV/0!</v>
      </c>
      <c r="Y23" s="32" t="e">
        <f>+IF(X23&lt;5,"MAU",IF(X23&lt;10,"MEDIOCRE",IF(X23&lt;14,"SUFICIENTE",IF(X23&lt;18,"BOM",IF(X23&lt;=20,"MUITO BOM")))))</f>
        <v>#DIV/0!</v>
      </c>
    </row>
    <row r="24" spans="1:29" ht="24.9" customHeight="1" x14ac:dyDescent="0.35">
      <c r="A24" s="9"/>
      <c r="B24" s="13"/>
      <c r="C24" s="43"/>
      <c r="D24" s="8"/>
      <c r="E24" s="8"/>
      <c r="F24" s="8"/>
      <c r="G24" s="8"/>
      <c r="H24" s="8"/>
      <c r="I24" s="8"/>
      <c r="J24" s="19" t="e">
        <f t="shared" si="0"/>
        <v>#DIV/0!</v>
      </c>
      <c r="K24" s="44"/>
      <c r="L24" s="9"/>
      <c r="M24" s="8"/>
      <c r="N24" s="9"/>
      <c r="O24" s="8"/>
      <c r="P24" s="9"/>
      <c r="Q24" s="8"/>
      <c r="R24" s="13"/>
      <c r="S24" s="55"/>
      <c r="T24" s="56"/>
      <c r="U24" s="55"/>
      <c r="V24" s="56"/>
      <c r="W24" s="60">
        <f t="shared" si="1"/>
        <v>10</v>
      </c>
      <c r="X24" s="31" t="e">
        <f t="shared" si="2"/>
        <v>#DIV/0!</v>
      </c>
      <c r="Y24" s="32" t="e">
        <f t="shared" ref="Y24:Y28" si="7">+IF(X24&lt;5,"MAU",IF(X24&lt;10,"MEDIOCRE",IF(X24&lt;14,"SUFICIENTE",IF(X24&lt;18,"BOM",IF(X24&lt;=20,"MUITO BOM")))))</f>
        <v>#DIV/0!</v>
      </c>
    </row>
    <row r="25" spans="1:29" ht="24.9" customHeight="1" x14ac:dyDescent="0.35">
      <c r="A25" s="9"/>
      <c r="B25" s="62"/>
      <c r="C25" s="43"/>
      <c r="D25" s="8"/>
      <c r="E25" s="8"/>
      <c r="F25" s="8"/>
      <c r="G25" s="8"/>
      <c r="H25" s="8"/>
      <c r="I25" s="8"/>
      <c r="J25" s="20" t="e">
        <f t="shared" si="0"/>
        <v>#DIV/0!</v>
      </c>
      <c r="K25" s="44"/>
      <c r="L25" s="21"/>
      <c r="M25" s="8"/>
      <c r="N25" s="8"/>
      <c r="O25" s="8"/>
      <c r="P25" s="8"/>
      <c r="Q25" s="8"/>
      <c r="R25" s="13"/>
      <c r="S25" s="55"/>
      <c r="T25" s="56"/>
      <c r="U25" s="55"/>
      <c r="V25" s="56"/>
      <c r="W25" s="60">
        <f t="shared" si="1"/>
        <v>10</v>
      </c>
      <c r="X25" s="31" t="e">
        <f t="shared" si="2"/>
        <v>#DIV/0!</v>
      </c>
      <c r="Y25" s="32" t="e">
        <f t="shared" si="7"/>
        <v>#DIV/0!</v>
      </c>
    </row>
    <row r="26" spans="1:29" ht="24.9" customHeight="1" x14ac:dyDescent="0.35">
      <c r="A26" s="9"/>
      <c r="B26" s="13"/>
      <c r="C26" s="43"/>
      <c r="D26" s="8"/>
      <c r="E26" s="8"/>
      <c r="F26" s="8"/>
      <c r="G26" s="8"/>
      <c r="H26" s="8"/>
      <c r="I26" s="8"/>
      <c r="J26" s="20" t="e">
        <f t="shared" si="0"/>
        <v>#DIV/0!</v>
      </c>
      <c r="K26" s="44"/>
      <c r="L26" s="21"/>
      <c r="M26" s="8"/>
      <c r="N26" s="8"/>
      <c r="O26" s="8"/>
      <c r="P26" s="8"/>
      <c r="Q26" s="8"/>
      <c r="R26" s="13"/>
      <c r="S26" s="55"/>
      <c r="T26" s="56"/>
      <c r="U26" s="55"/>
      <c r="V26" s="56"/>
      <c r="W26" s="60">
        <f t="shared" si="1"/>
        <v>10</v>
      </c>
      <c r="X26" s="31" t="e">
        <f t="shared" si="2"/>
        <v>#DIV/0!</v>
      </c>
      <c r="Y26" s="32" t="e">
        <f t="shared" si="7"/>
        <v>#DIV/0!</v>
      </c>
    </row>
    <row r="27" spans="1:29" ht="24.9" customHeight="1" x14ac:dyDescent="0.35">
      <c r="A27" s="9"/>
      <c r="B27" s="13"/>
      <c r="C27" s="43"/>
      <c r="D27" s="8"/>
      <c r="E27" s="8"/>
      <c r="F27" s="8"/>
      <c r="G27" s="8"/>
      <c r="H27" s="8"/>
      <c r="I27" s="8"/>
      <c r="J27" s="20" t="e">
        <f t="shared" si="0"/>
        <v>#DIV/0!</v>
      </c>
      <c r="K27" s="44"/>
      <c r="L27" s="21"/>
      <c r="M27" s="8"/>
      <c r="N27" s="8"/>
      <c r="O27" s="8"/>
      <c r="P27" s="8"/>
      <c r="Q27" s="8"/>
      <c r="R27" s="13"/>
      <c r="S27" s="55"/>
      <c r="T27" s="56"/>
      <c r="U27" s="55"/>
      <c r="V27" s="56"/>
      <c r="W27" s="60">
        <f t="shared" si="1"/>
        <v>10</v>
      </c>
      <c r="X27" s="31" t="e">
        <f t="shared" si="2"/>
        <v>#DIV/0!</v>
      </c>
      <c r="Y27" s="32" t="e">
        <f t="shared" si="7"/>
        <v>#DIV/0!</v>
      </c>
    </row>
    <row r="28" spans="1:29" ht="18.600000000000001" thickBot="1" x14ac:dyDescent="0.4">
      <c r="A28" s="11"/>
      <c r="B28" s="15"/>
      <c r="C28" s="22"/>
      <c r="D28" s="23"/>
      <c r="E28" s="23"/>
      <c r="F28" s="23"/>
      <c r="G28" s="23"/>
      <c r="H28" s="23"/>
      <c r="I28" s="23"/>
      <c r="J28" s="45" t="e">
        <f t="shared" si="0"/>
        <v>#DIV/0!</v>
      </c>
      <c r="K28" s="63"/>
      <c r="L28" s="22"/>
      <c r="M28" s="23"/>
      <c r="N28" s="23"/>
      <c r="O28" s="23"/>
      <c r="P28" s="23"/>
      <c r="Q28" s="23"/>
      <c r="R28" s="47"/>
      <c r="S28" s="57"/>
      <c r="T28" s="58"/>
      <c r="U28" s="57"/>
      <c r="V28" s="58"/>
      <c r="W28" s="61">
        <f t="shared" si="1"/>
        <v>10</v>
      </c>
      <c r="X28" s="33" t="e">
        <f t="shared" si="2"/>
        <v>#DIV/0!</v>
      </c>
      <c r="Y28" s="64" t="e">
        <f t="shared" si="7"/>
        <v>#DIV/0!</v>
      </c>
    </row>
    <row r="29" spans="1:29" ht="15" thickTop="1" x14ac:dyDescent="0.3"/>
  </sheetData>
  <sheetProtection formatCells="0" formatColumns="0" formatRows="0" insertColumns="0" insertRows="0" insertHyperlinks="0" deleteColumns="0" deleteRows="0" selectLockedCells="1" sort="0" autoFilter="0" pivotTables="0"/>
  <mergeCells count="18">
    <mergeCell ref="AA3:AA4"/>
    <mergeCell ref="AB3:AB4"/>
    <mergeCell ref="AC3:AC4"/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C20:I21">
    <cfRule type="colorScale" priority="1">
      <colorScale>
        <cfvo type="num" val="1"/>
        <cfvo type="num" val="5"/>
        <color rgb="FFFF0000"/>
        <color rgb="FF92D050"/>
      </colorScale>
    </cfRule>
  </conditionalFormatting>
  <conditionalFormatting sqref="C27:I27">
    <cfRule type="colorScale" priority="5">
      <colorScale>
        <cfvo type="num" val="1"/>
        <cfvo type="num" val="5"/>
        <color rgb="FFFF0000"/>
        <color rgb="FF92D050"/>
      </colorScale>
    </cfRule>
  </conditionalFormatting>
  <conditionalFormatting sqref="C28:I28 C22:I26 C5:I19">
    <cfRule type="colorScale" priority="9">
      <colorScale>
        <cfvo type="num" val="1"/>
        <cfvo type="num" val="5"/>
        <color rgb="FFFF0000"/>
        <color rgb="FF92D050"/>
      </colorScale>
    </cfRule>
  </conditionalFormatting>
  <conditionalFormatting sqref="J4:J28">
    <cfRule type="cellIs" dxfId="1" priority="2" operator="greaterThan">
      <formula>6</formula>
    </cfRule>
  </conditionalFormatting>
  <conditionalFormatting sqref="W5:W28">
    <cfRule type="cellIs" dxfId="0" priority="3" operator="greaterThan">
      <formula>12</formula>
    </cfRule>
  </conditionalFormatting>
  <dataValidations disablePrompts="1" count="2">
    <dataValidation type="decimal" allowBlank="1" showInputMessage="1" showErrorMessage="1" promptTitle="Validação" prompt="Valores devem ser de 0, 1 ou 2" sqref="K4" xr:uid="{963283ED-57D7-46A4-BFDA-B340473DC79A}">
      <formula1>0</formula1>
      <formula2>2</formula2>
    </dataValidation>
    <dataValidation type="whole" allowBlank="1" showInputMessage="1" showErrorMessage="1" promptTitle="Validação" prompt="Valores devem ser 1, 2, 3, 4 ou 5" sqref="C4:I4" xr:uid="{59FE4FF2-5283-4170-A612-A1E27F96220B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9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87836af5ad653f27d56ee34a2653ba9b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7d6b5898a967043779d326eb9e6eedb6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581451-942B-4E46-947D-36BC0733F2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a84b745-f299-474e-a88f-062c48f67538"/>
    <ds:schemaRef ds:uri="2233ed6f-62dd-493a-9ed5-69d48b79b6f2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8D</vt:lpstr>
      <vt:lpstr>'8D'!Print_Area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cp:lastPrinted>2025-01-21T14:55:57Z</cp:lastPrinted>
  <dcterms:created xsi:type="dcterms:W3CDTF">2018-06-08T10:49:39Z</dcterms:created>
  <dcterms:modified xsi:type="dcterms:W3CDTF">2025-01-24T15:32:30Z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