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eLivro"/>
  <mc:AlternateContent xmlns:mc="http://schemas.openxmlformats.org/markup-compatibility/2006">
    <mc:Choice Requires="x15">
      <x15ac:absPath xmlns:x15ac="http://schemas.microsoft.com/office/spreadsheetml/2010/11/ac" url="C:\Users\garci\OneDrive\Área de Trabalho\AvalCAL\FicheiroAvaliações\"/>
    </mc:Choice>
  </mc:AlternateContent>
  <xr:revisionPtr revIDLastSave="0" documentId="13_ncr:1_{77AF329E-3EE4-4989-9964-0227948189F2}" xr6:coauthVersionLast="47" xr6:coauthVersionMax="47" xr10:uidLastSave="{00000000-0000-0000-0000-000000000000}"/>
  <bookViews>
    <workbookView xWindow="-108" yWindow="-108" windowWidth="23256" windowHeight="12456" tabRatio="722" xr2:uid="{00000000-000D-0000-FFFF-FFFF00000000}"/>
  </bookViews>
  <sheets>
    <sheet name="9C" sheetId="189" r:id="rId1"/>
  </sheets>
  <definedNames>
    <definedName name="_xlnm.Print_Area" localSheetId="0">'9C'!$A$1:$AE$29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8" i="189" l="1"/>
  <c r="J28" i="189"/>
  <c r="W27" i="189"/>
  <c r="J27" i="189"/>
  <c r="W26" i="189"/>
  <c r="J26" i="189"/>
  <c r="W25" i="189"/>
  <c r="J25" i="189"/>
  <c r="W24" i="189"/>
  <c r="J24" i="189"/>
  <c r="W23" i="189"/>
  <c r="J23" i="189"/>
  <c r="W22" i="189"/>
  <c r="J22" i="189"/>
  <c r="W21" i="189"/>
  <c r="J21" i="189"/>
  <c r="W20" i="189"/>
  <c r="J20" i="189"/>
  <c r="W19" i="189"/>
  <c r="J19" i="189"/>
  <c r="W18" i="189"/>
  <c r="J18" i="189"/>
  <c r="W17" i="189"/>
  <c r="J17" i="189"/>
  <c r="W16" i="189"/>
  <c r="J16" i="189"/>
  <c r="W15" i="189"/>
  <c r="J15" i="189"/>
  <c r="W14" i="189"/>
  <c r="J14" i="189"/>
  <c r="W13" i="189"/>
  <c r="J13" i="189"/>
  <c r="W12" i="189"/>
  <c r="J12" i="189"/>
  <c r="W11" i="189"/>
  <c r="J11" i="189"/>
  <c r="W10" i="189"/>
  <c r="J10" i="189"/>
  <c r="W9" i="189"/>
  <c r="J9" i="189"/>
  <c r="W8" i="189"/>
  <c r="J8" i="189"/>
  <c r="W7" i="189"/>
  <c r="J7" i="189"/>
  <c r="W6" i="189"/>
  <c r="J6" i="189"/>
  <c r="W5" i="189"/>
  <c r="J5" i="189"/>
  <c r="J4" i="189"/>
  <c r="X6" i="189" l="1"/>
  <c r="Y6" i="189" s="1"/>
  <c r="X14" i="189"/>
  <c r="Y14" i="189" s="1"/>
  <c r="X18" i="189"/>
  <c r="X22" i="189"/>
  <c r="Y22" i="189" s="1"/>
  <c r="X26" i="189"/>
  <c r="Y26" i="189" s="1"/>
  <c r="X12" i="189"/>
  <c r="Y12" i="189" s="1"/>
  <c r="X16" i="189"/>
  <c r="Y16" i="189" s="1"/>
  <c r="X24" i="189"/>
  <c r="Y24" i="189" s="1"/>
  <c r="X28" i="189"/>
  <c r="Y28" i="189" s="1"/>
  <c r="X10" i="189"/>
  <c r="Y10" i="189" s="1"/>
  <c r="X20" i="189"/>
  <c r="X8" i="189"/>
  <c r="Y8" i="189" s="1"/>
  <c r="X5" i="189"/>
  <c r="Y5" i="189" s="1"/>
  <c r="X7" i="189"/>
  <c r="X9" i="189"/>
  <c r="Y9" i="189" s="1"/>
  <c r="X11" i="189"/>
  <c r="X13" i="189"/>
  <c r="Y13" i="189" s="1"/>
  <c r="X15" i="189"/>
  <c r="Y15" i="189" s="1"/>
  <c r="X17" i="189"/>
  <c r="Y17" i="189" s="1"/>
  <c r="X19" i="189"/>
  <c r="Y19" i="189" s="1"/>
  <c r="X21" i="189"/>
  <c r="Y21" i="189" s="1"/>
  <c r="X23" i="189"/>
  <c r="Y23" i="189" s="1"/>
  <c r="X25" i="189"/>
  <c r="Y25" i="189" s="1"/>
  <c r="X27" i="189"/>
  <c r="Y27" i="18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cap trindade.ac</author>
    <author>cap freire.lmc</author>
  </authors>
  <commentList>
    <comment ref="L4" authorId="0" shapeId="0" xr:uid="{08127FA7-A458-4F17-9F3D-73A6D01DE0D9}">
      <text>
        <r>
          <rPr>
            <b/>
            <sz val="11"/>
            <color indexed="81"/>
            <rFont val="Tahoma"/>
            <family val="2"/>
          </rPr>
          <t>Pontos que conferem esta menção. Não alterar</t>
        </r>
      </text>
    </comment>
    <comment ref="M4" authorId="0" shapeId="0" xr:uid="{F59D7A21-E795-442F-879E-8063C0582AEA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N4" authorId="0" shapeId="0" xr:uid="{09B00486-5844-46EC-8DEC-315FA00BC7A3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O4" authorId="0" shapeId="0" xr:uid="{6B5B0F19-F851-406D-A40F-A1CF4F1CF17A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P4" authorId="0" shapeId="0" xr:uid="{1A74016D-C4EE-4E2E-8336-AC30117DE152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Q4" authorId="0" shapeId="0" xr:uid="{40D38A29-2155-43AF-BF95-1F06037C0D8A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R4" authorId="0" shapeId="0" xr:uid="{D70C510D-2C85-4E06-9C4F-7FBB83EF4E0F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S4" authorId="0" shapeId="0" xr:uid="{E10B2ABE-B4D4-458B-A127-A9D755B2FB4B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T4" authorId="0" shapeId="0" xr:uid="{1E0FAA73-C25E-4482-8CB9-2C84F2964A1B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4" authorId="0" shapeId="0" xr:uid="{B85CF518-4E25-42F3-87ED-E4E3F7227487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V4" authorId="0" shapeId="0" xr:uid="{E5FA0DE6-5E93-40B7-ACD9-4A5E5986A42C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celula não deve de ser preenchida</t>
        </r>
      </text>
    </comment>
    <comment ref="U5" authorId="0" shapeId="0" xr:uid="{7FC00126-3190-4A05-92C2-02BBE8070FCA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V5" authorId="0" shapeId="0" xr:uid="{D912BD50-44F2-492B-AAAF-98A670B8D175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M8" authorId="1" shapeId="0" xr:uid="{BDE5CA73-68A3-459F-8565-BD7356AEF6E7}">
      <text>
        <r>
          <rPr>
            <b/>
            <sz val="9"/>
            <color indexed="81"/>
            <rFont val="Tahoma"/>
            <family val="2"/>
          </rPr>
          <t>cap freire.lmc:</t>
        </r>
        <r>
          <rPr>
            <sz val="9"/>
            <color indexed="81"/>
            <rFont val="Tahoma"/>
            <family val="2"/>
          </rPr>
          <t xml:space="preserve">
orquestra</t>
        </r>
      </text>
    </comment>
    <comment ref="M10" authorId="1" shapeId="0" xr:uid="{97D8FC74-BE0D-426D-8462-9B615BAA4CB1}">
      <text>
        <r>
          <rPr>
            <b/>
            <sz val="9"/>
            <color indexed="81"/>
            <rFont val="Tahoma"/>
            <family val="2"/>
          </rPr>
          <t>cap freire.lmc:</t>
        </r>
        <r>
          <rPr>
            <sz val="9"/>
            <color indexed="81"/>
            <rFont val="Tahoma"/>
            <family val="2"/>
          </rPr>
          <t xml:space="preserve">
EU DOU</t>
        </r>
      </text>
    </comment>
    <comment ref="M20" authorId="1" shapeId="0" xr:uid="{21C7537A-F6B7-4F1D-A5E3-225AF3908AD7}">
      <text>
        <r>
          <rPr>
            <b/>
            <sz val="9"/>
            <color indexed="81"/>
            <rFont val="Tahoma"/>
            <family val="2"/>
          </rPr>
          <t>cap freire.lmc:</t>
        </r>
        <r>
          <rPr>
            <sz val="9"/>
            <color indexed="81"/>
            <rFont val="Tahoma"/>
            <family val="2"/>
          </rPr>
          <t xml:space="preserve">
EU DOU</t>
        </r>
      </text>
    </comment>
  </commentList>
</comments>
</file>

<file path=xl/sharedStrings.xml><?xml version="1.0" encoding="utf-8"?>
<sst xmlns="http://schemas.openxmlformats.org/spreadsheetml/2006/main" count="132" uniqueCount="73">
  <si>
    <t>Avaliação dos Graduados</t>
  </si>
  <si>
    <t>PARÂMETROS</t>
  </si>
  <si>
    <t>MENÇÕES E SANÇÕES</t>
  </si>
  <si>
    <t>NOTA</t>
  </si>
  <si>
    <t>Citação</t>
  </si>
  <si>
    <t>Ref El</t>
  </si>
  <si>
    <t>Louvor Diretor</t>
  </si>
  <si>
    <t>Louvor 
Cmdt CAl</t>
  </si>
  <si>
    <t>Louvor 
Cmdt Comp</t>
  </si>
  <si>
    <t>Repreensão Simples</t>
  </si>
  <si>
    <t>Repreensão Registada</t>
  </si>
  <si>
    <t>Suspensão Frequência (1)</t>
  </si>
  <si>
    <t>Suspensão Frequência (2)</t>
  </si>
  <si>
    <t>Total 
(Máx 12)</t>
  </si>
  <si>
    <t>Pontualidade</t>
  </si>
  <si>
    <t>Aprumo e Atavio</t>
  </si>
  <si>
    <t>Civilidade</t>
  </si>
  <si>
    <t>Aplicação</t>
  </si>
  <si>
    <t>Honestidade</t>
  </si>
  <si>
    <t>Camaradagem</t>
  </si>
  <si>
    <t>Sentido de Responsabilidade</t>
  </si>
  <si>
    <t>Total (Máx 6)</t>
  </si>
  <si>
    <t>N.º</t>
  </si>
  <si>
    <t>Nome</t>
  </si>
  <si>
    <t>N.º MD</t>
  </si>
  <si>
    <t>Dias de Susp</t>
  </si>
  <si>
    <t>Turma _</t>
  </si>
  <si>
    <t>Maria Rita de Mascarenhas Patrício Brás Coimbra</t>
  </si>
  <si>
    <t>Francisco Meireles Maçarico</t>
  </si>
  <si>
    <t>Madalena Pereira Silva</t>
  </si>
  <si>
    <t>Sofia Ferreira dos Santos</t>
  </si>
  <si>
    <t>Francisco Praxedes Airoso Engrácio Louro</t>
  </si>
  <si>
    <t>Rodrigo Grave Vieira</t>
  </si>
  <si>
    <t>Filipe da Silva Afonso</t>
  </si>
  <si>
    <t>Mafalda de Sá Domingues Miranda Fernandes</t>
  </si>
  <si>
    <t xml:space="preserve">Vicente Pereira Dias  </t>
  </si>
  <si>
    <t>João Pedro dos Santos Morgado</t>
  </si>
  <si>
    <t>Vicente Pessoa de Almeida Roquete</t>
  </si>
  <si>
    <t>Leonardo Miguel Rodrigues Pinho de Ornelas</t>
  </si>
  <si>
    <t>Santiago Emanuel das Neves Lopes</t>
  </si>
  <si>
    <t>Gonçalo Pereira Lourenço</t>
  </si>
  <si>
    <t>Gonçalo Dutschmann da Silva Gomes</t>
  </si>
  <si>
    <t>B</t>
  </si>
  <si>
    <t>MB</t>
  </si>
  <si>
    <t>1S</t>
  </si>
  <si>
    <t>S</t>
  </si>
  <si>
    <t>COMP ESCOLAR</t>
  </si>
  <si>
    <t>COMP CAL</t>
  </si>
  <si>
    <t xml:space="preserve">FINAL </t>
  </si>
  <si>
    <t>054-2016</t>
  </si>
  <si>
    <t>139-2016</t>
  </si>
  <si>
    <t>198-2015</t>
  </si>
  <si>
    <t>267-2023</t>
  </si>
  <si>
    <t>332-2020</t>
  </si>
  <si>
    <t>342-2020</t>
  </si>
  <si>
    <t>371-2020</t>
  </si>
  <si>
    <t>415-2020</t>
  </si>
  <si>
    <t>429-2020</t>
  </si>
  <si>
    <t>481-2016</t>
  </si>
  <si>
    <t>493-2020</t>
  </si>
  <si>
    <t>530-2020</t>
  </si>
  <si>
    <t>635-2016</t>
  </si>
  <si>
    <t>742-2016</t>
  </si>
  <si>
    <t>817-2020</t>
  </si>
  <si>
    <t>019-2020</t>
  </si>
  <si>
    <t>Joana Guedes de Oliveira</t>
  </si>
  <si>
    <t>031-2020</t>
  </si>
  <si>
    <t>Inês Patrícia Moreira Condado</t>
  </si>
  <si>
    <t>036-2020</t>
  </si>
  <si>
    <t>Afonso Martins Sendim</t>
  </si>
  <si>
    <t>041-2016</t>
  </si>
  <si>
    <t>Diana Margarida Bernardo Cascalheira</t>
  </si>
  <si>
    <t>SUFICIENTE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</si>
</sst>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indexed="81"/>
      <name val="Tahoma"/>
      <family val="2"/>
    </font>
    <font>
      <b/>
      <sz val="11"/>
      <color indexed="81"/>
      <name val="Tahoma"/>
      <family val="2"/>
    </font>
    <font>
      <b/>
      <sz val="12"/>
      <color indexed="81"/>
      <name val="Tahoma"/>
      <family val="2"/>
    </font>
    <font>
      <sz val="9"/>
      <color indexed="81"/>
      <name val="Tahoma"/>
      <family val="2"/>
    </font>
    <font>
      <b/>
      <sz val="12"/>
      <color rgb="FF00B050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color rgb="FF0070C0"/>
      <name val="Cambria"/>
      <family val="1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D9E1F2"/>
        <bgColor rgb="FF000000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dashDotDot">
        <color indexed="64"/>
      </right>
      <top style="thick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ck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20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3" fillId="3" borderId="29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 wrapText="1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40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3" xfId="0" applyFont="1" applyBorder="1" applyAlignment="1" applyProtection="1">
      <alignment horizontal="center"/>
      <protection locked="0"/>
    </xf>
    <xf numFmtId="0" fontId="6" fillId="0" borderId="42" xfId="0" applyFont="1" applyBorder="1" applyAlignment="1" applyProtection="1">
      <alignment horizontal="center"/>
      <protection locked="0"/>
    </xf>
    <xf numFmtId="0" fontId="6" fillId="0" borderId="44" xfId="0" applyFont="1" applyBorder="1" applyAlignment="1" applyProtection="1">
      <alignment horizontal="center"/>
      <protection locked="0"/>
    </xf>
    <xf numFmtId="0" fontId="6" fillId="0" borderId="35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2" fontId="6" fillId="5" borderId="0" xfId="0" applyNumberFormat="1" applyFont="1" applyFill="1" applyAlignment="1">
      <alignment horizontal="center"/>
    </xf>
    <xf numFmtId="2" fontId="6" fillId="5" borderId="40" xfId="0" applyNumberFormat="1" applyFont="1" applyFill="1" applyBorder="1" applyAlignment="1">
      <alignment horizontal="center"/>
    </xf>
    <xf numFmtId="2" fontId="6" fillId="5" borderId="5" xfId="0" applyNumberFormat="1" applyFont="1" applyFill="1" applyBorder="1" applyAlignment="1">
      <alignment horizontal="center"/>
    </xf>
    <xf numFmtId="0" fontId="6" fillId="0" borderId="41" xfId="0" applyFont="1" applyBorder="1" applyAlignment="1" applyProtection="1">
      <alignment horizontal="center"/>
      <protection locked="0"/>
    </xf>
    <xf numFmtId="0" fontId="6" fillId="0" borderId="53" xfId="0" applyFont="1" applyBorder="1" applyAlignment="1" applyProtection="1">
      <alignment horizontal="center"/>
      <protection locked="0"/>
    </xf>
    <xf numFmtId="0" fontId="6" fillId="0" borderId="54" xfId="0" applyFont="1" applyBorder="1" applyAlignment="1" applyProtection="1">
      <alignment horizontal="center"/>
      <protection locked="0"/>
    </xf>
    <xf numFmtId="0" fontId="0" fillId="10" borderId="50" xfId="0" applyFill="1" applyBorder="1" applyAlignment="1">
      <alignment horizontal="center"/>
    </xf>
    <xf numFmtId="0" fontId="0" fillId="10" borderId="27" xfId="0" applyFill="1" applyBorder="1" applyAlignment="1">
      <alignment horizontal="center"/>
    </xf>
    <xf numFmtId="0" fontId="0" fillId="10" borderId="51" xfId="0" applyFill="1" applyBorder="1" applyAlignment="1">
      <alignment horizontal="center"/>
    </xf>
    <xf numFmtId="0" fontId="0" fillId="10" borderId="52" xfId="0" applyFill="1" applyBorder="1" applyAlignment="1">
      <alignment horizontal="center"/>
    </xf>
    <xf numFmtId="0" fontId="0" fillId="0" borderId="27" xfId="0" quotePrefix="1" applyBorder="1" applyAlignment="1">
      <alignment horizontal="center"/>
    </xf>
    <xf numFmtId="2" fontId="6" fillId="2" borderId="12" xfId="0" applyNumberFormat="1" applyFont="1" applyFill="1" applyBorder="1" applyAlignment="1">
      <alignment horizontal="center"/>
    </xf>
    <xf numFmtId="0" fontId="9" fillId="2" borderId="33" xfId="0" applyFont="1" applyFill="1" applyBorder="1" applyAlignment="1">
      <alignment horizontal="center"/>
    </xf>
    <xf numFmtId="2" fontId="6" fillId="2" borderId="39" xfId="0" applyNumberFormat="1" applyFont="1" applyFill="1" applyBorder="1" applyAlignment="1">
      <alignment horizontal="center"/>
    </xf>
    <xf numFmtId="0" fontId="9" fillId="2" borderId="32" xfId="0" applyFont="1" applyFill="1" applyBorder="1" applyAlignment="1">
      <alignment horizontal="center"/>
    </xf>
    <xf numFmtId="2" fontId="6" fillId="2" borderId="55" xfId="0" applyNumberFormat="1" applyFont="1" applyFill="1" applyBorder="1" applyAlignment="1">
      <alignment horizontal="center"/>
    </xf>
    <xf numFmtId="0" fontId="0" fillId="4" borderId="30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5" borderId="45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2" fontId="0" fillId="5" borderId="48" xfId="0" applyNumberFormat="1" applyFill="1" applyBorder="1" applyAlignment="1">
      <alignment horizontal="center"/>
    </xf>
    <xf numFmtId="0" fontId="0" fillId="7" borderId="49" xfId="0" applyFill="1" applyBorder="1" applyAlignment="1">
      <alignment horizontal="center"/>
    </xf>
    <xf numFmtId="0" fontId="6" fillId="0" borderId="46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7" borderId="47" xfId="0" applyFont="1" applyFill="1" applyBorder="1" applyAlignment="1" applyProtection="1">
      <alignment horizontal="center"/>
      <protection locked="0"/>
    </xf>
    <xf numFmtId="2" fontId="6" fillId="5" borderId="59" xfId="0" applyNumberFormat="1" applyFont="1" applyFill="1" applyBorder="1" applyAlignment="1">
      <alignment horizontal="center"/>
    </xf>
    <xf numFmtId="0" fontId="6" fillId="0" borderId="60" xfId="0" applyFont="1" applyBorder="1" applyAlignment="1" applyProtection="1">
      <alignment horizontal="center"/>
      <protection locked="0"/>
    </xf>
    <xf numFmtId="0" fontId="6" fillId="0" borderId="56" xfId="0" applyFont="1" applyBorder="1" applyAlignment="1" applyProtection="1">
      <alignment horizontal="center"/>
      <protection locked="0"/>
    </xf>
    <xf numFmtId="0" fontId="0" fillId="0" borderId="62" xfId="0" quotePrefix="1" applyBorder="1" applyAlignment="1">
      <alignment horizontal="center"/>
    </xf>
    <xf numFmtId="0" fontId="0" fillId="0" borderId="67" xfId="0" quotePrefix="1" applyBorder="1" applyAlignment="1">
      <alignment horizontal="center"/>
    </xf>
    <xf numFmtId="0" fontId="0" fillId="0" borderId="68" xfId="0" quotePrefix="1" applyBorder="1" applyAlignment="1">
      <alignment horizontal="center"/>
    </xf>
    <xf numFmtId="0" fontId="6" fillId="0" borderId="69" xfId="0" applyFont="1" applyBorder="1" applyAlignment="1" applyProtection="1">
      <alignment horizontal="center"/>
      <protection locked="0"/>
    </xf>
    <xf numFmtId="0" fontId="6" fillId="0" borderId="70" xfId="0" applyFont="1" applyBorder="1" applyAlignment="1" applyProtection="1">
      <alignment horizontal="center"/>
      <protection locked="0"/>
    </xf>
    <xf numFmtId="0" fontId="6" fillId="0" borderId="71" xfId="0" applyFont="1" applyBorder="1" applyAlignment="1" applyProtection="1">
      <alignment horizontal="center"/>
      <protection locked="0"/>
    </xf>
    <xf numFmtId="0" fontId="6" fillId="0" borderId="72" xfId="0" applyFont="1" applyBorder="1" applyAlignment="1" applyProtection="1">
      <alignment horizontal="center"/>
      <protection locked="0"/>
    </xf>
    <xf numFmtId="0" fontId="6" fillId="0" borderId="73" xfId="0" applyFont="1" applyBorder="1" applyAlignment="1" applyProtection="1">
      <alignment horizontal="center"/>
      <protection locked="0"/>
    </xf>
    <xf numFmtId="0" fontId="6" fillId="0" borderId="74" xfId="0" applyFont="1" applyBorder="1" applyAlignment="1" applyProtection="1">
      <alignment horizontal="center"/>
      <protection locked="0"/>
    </xf>
    <xf numFmtId="0" fontId="6" fillId="0" borderId="75" xfId="0" applyFont="1" applyBorder="1" applyAlignment="1" applyProtection="1">
      <alignment horizontal="center"/>
      <protection locked="0"/>
    </xf>
    <xf numFmtId="0" fontId="6" fillId="0" borderId="76" xfId="0" applyFont="1" applyBorder="1" applyAlignment="1" applyProtection="1">
      <alignment horizontal="center"/>
      <protection locked="0"/>
    </xf>
    <xf numFmtId="0" fontId="6" fillId="10" borderId="77" xfId="0" applyFont="1" applyFill="1" applyBorder="1" applyAlignment="1">
      <alignment horizontal="center"/>
    </xf>
    <xf numFmtId="0" fontId="6" fillId="10" borderId="78" xfId="0" applyFont="1" applyFill="1" applyBorder="1" applyAlignment="1">
      <alignment horizontal="center"/>
    </xf>
    <xf numFmtId="0" fontId="6" fillId="10" borderId="79" xfId="0" applyFont="1" applyFill="1" applyBorder="1" applyAlignment="1">
      <alignment horizontal="center"/>
    </xf>
    <xf numFmtId="0" fontId="6" fillId="0" borderId="5" xfId="0" applyFont="1" applyBorder="1" applyAlignment="1" applyProtection="1">
      <alignment horizontal="center"/>
      <protection locked="0"/>
    </xf>
    <xf numFmtId="0" fontId="6" fillId="7" borderId="80" xfId="0" applyFont="1" applyFill="1" applyBorder="1" applyAlignment="1" applyProtection="1">
      <alignment horizontal="center"/>
      <protection locked="0"/>
    </xf>
    <xf numFmtId="0" fontId="9" fillId="2" borderId="81" xfId="0" applyFont="1" applyFill="1" applyBorder="1" applyAlignment="1">
      <alignment horizontal="center"/>
    </xf>
    <xf numFmtId="0" fontId="16" fillId="11" borderId="82" xfId="0" applyFont="1" applyFill="1" applyBorder="1" applyAlignment="1">
      <alignment horizontal="center"/>
    </xf>
    <xf numFmtId="0" fontId="16" fillId="0" borderId="82" xfId="0" applyFont="1" applyBorder="1" applyAlignment="1">
      <alignment horizontal="center"/>
    </xf>
    <xf numFmtId="0" fontId="6" fillId="8" borderId="2" xfId="0" applyFont="1" applyFill="1" applyBorder="1" applyAlignment="1" applyProtection="1">
      <alignment horizontal="center"/>
      <protection locked="0"/>
    </xf>
    <xf numFmtId="0" fontId="18" fillId="0" borderId="82" xfId="0" applyFont="1" applyBorder="1" applyAlignment="1">
      <alignment horizontal="center"/>
    </xf>
    <xf numFmtId="0" fontId="6" fillId="8" borderId="35" xfId="0" applyFont="1" applyFill="1" applyBorder="1" applyAlignment="1" applyProtection="1">
      <alignment horizontal="center"/>
      <protection locked="0"/>
    </xf>
    <xf numFmtId="0" fontId="19" fillId="0" borderId="2" xfId="0" applyFont="1" applyBorder="1" applyAlignment="1">
      <alignment horizontal="center"/>
    </xf>
    <xf numFmtId="0" fontId="19" fillId="0" borderId="2" xfId="0" applyFont="1" applyBorder="1"/>
    <xf numFmtId="0" fontId="20" fillId="0" borderId="0" xfId="0" applyFont="1" applyAlignment="1">
      <alignment horizontal="center"/>
    </xf>
    <xf numFmtId="0" fontId="20" fillId="0" borderId="40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left"/>
      <protection locked="0"/>
    </xf>
    <xf numFmtId="0" fontId="20" fillId="0" borderId="43" xfId="0" applyFont="1" applyBorder="1" applyAlignment="1" applyProtection="1">
      <alignment horizontal="left"/>
      <protection locked="0"/>
    </xf>
    <xf numFmtId="0" fontId="20" fillId="0" borderId="42" xfId="0" applyFont="1" applyBorder="1" applyAlignment="1" applyProtection="1">
      <alignment horizontal="left"/>
      <protection locked="0"/>
    </xf>
    <xf numFmtId="0" fontId="17" fillId="12" borderId="84" xfId="0" applyFont="1" applyFill="1" applyBorder="1" applyAlignment="1">
      <alignment horizontal="center" vertical="center" wrapText="1"/>
    </xf>
    <xf numFmtId="0" fontId="17" fillId="12" borderId="85" xfId="0" applyFont="1" applyFill="1" applyBorder="1" applyAlignment="1">
      <alignment horizontal="center" vertical="center" wrapText="1"/>
    </xf>
    <xf numFmtId="0" fontId="17" fillId="12" borderId="83" xfId="0" applyFont="1" applyFill="1" applyBorder="1" applyAlignment="1">
      <alignment horizontal="center" vertical="center" wrapText="1"/>
    </xf>
    <xf numFmtId="0" fontId="17" fillId="12" borderId="47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8" borderId="28" xfId="0" applyFont="1" applyFill="1" applyBorder="1" applyAlignment="1">
      <alignment horizontal="center"/>
    </xf>
    <xf numFmtId="0" fontId="7" fillId="9" borderId="22" xfId="0" applyFont="1" applyFill="1" applyBorder="1" applyAlignment="1" applyProtection="1">
      <alignment horizontal="center" vertical="center"/>
      <protection locked="0"/>
    </xf>
    <xf numFmtId="0" fontId="7" fillId="9" borderId="15" xfId="0" applyFont="1" applyFill="1" applyBorder="1" applyAlignment="1" applyProtection="1">
      <alignment horizontal="center" vertical="center"/>
      <protection locked="0"/>
    </xf>
    <xf numFmtId="0" fontId="7" fillId="9" borderId="21" xfId="0" applyFont="1" applyFill="1" applyBorder="1" applyAlignment="1" applyProtection="1">
      <alignment horizontal="center" vertical="center"/>
      <protection locked="0"/>
    </xf>
    <xf numFmtId="0" fontId="7" fillId="9" borderId="16" xfId="0" applyFont="1" applyFill="1" applyBorder="1" applyAlignment="1" applyProtection="1">
      <alignment horizontal="center" vertical="center"/>
      <protection locked="0"/>
    </xf>
    <xf numFmtId="0" fontId="7" fillId="9" borderId="23" xfId="0" applyFont="1" applyFill="1" applyBorder="1" applyAlignment="1" applyProtection="1">
      <alignment horizontal="center" vertical="center"/>
      <protection locked="0"/>
    </xf>
    <xf numFmtId="0" fontId="7" fillId="9" borderId="17" xfId="0" applyFont="1" applyFill="1" applyBorder="1" applyAlignment="1" applyProtection="1">
      <alignment horizontal="center" vertical="center"/>
      <protection locked="0"/>
    </xf>
    <xf numFmtId="0" fontId="0" fillId="8" borderId="36" xfId="0" applyFill="1" applyBorder="1" applyAlignment="1">
      <alignment horizontal="center" vertical="center" wrapText="1"/>
    </xf>
    <xf numFmtId="0" fontId="0" fillId="8" borderId="37" xfId="0" applyFill="1" applyBorder="1" applyAlignment="1">
      <alignment horizontal="center" vertical="center" wrapText="1"/>
    </xf>
    <xf numFmtId="0" fontId="0" fillId="8" borderId="63" xfId="0" applyFill="1" applyBorder="1" applyAlignment="1">
      <alignment horizontal="center" vertical="center" wrapText="1"/>
    </xf>
    <xf numFmtId="0" fontId="0" fillId="8" borderId="64" xfId="0" applyFill="1" applyBorder="1" applyAlignment="1">
      <alignment horizontal="center" vertical="center" wrapText="1"/>
    </xf>
    <xf numFmtId="0" fontId="0" fillId="8" borderId="65" xfId="0" applyFill="1" applyBorder="1" applyAlignment="1">
      <alignment horizontal="center" vertical="center" wrapText="1"/>
    </xf>
    <xf numFmtId="0" fontId="0" fillId="8" borderId="66" xfId="0" applyFill="1" applyBorder="1" applyAlignment="1">
      <alignment horizontal="center" vertical="center" wrapText="1"/>
    </xf>
    <xf numFmtId="0" fontId="0" fillId="8" borderId="61" xfId="0" applyFill="1" applyBorder="1" applyAlignment="1">
      <alignment horizontal="center" vertical="center" wrapText="1"/>
    </xf>
    <xf numFmtId="0" fontId="0" fillId="8" borderId="57" xfId="0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58" xfId="0" applyFill="1" applyBorder="1" applyAlignment="1">
      <alignment horizontal="center" vertical="center" wrapText="1"/>
    </xf>
    <xf numFmtId="0" fontId="6" fillId="8" borderId="38" xfId="0" applyFont="1" applyFill="1" applyBorder="1" applyAlignment="1">
      <alignment horizontal="center" vertical="center" wrapText="1"/>
    </xf>
    <xf numFmtId="0" fontId="6" fillId="8" borderId="34" xfId="0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0" fillId="8" borderId="21" xfId="0" applyFill="1" applyBorder="1" applyAlignment="1">
      <alignment horizontal="center" vertical="center" wrapText="1"/>
    </xf>
    <xf numFmtId="0" fontId="0" fillId="8" borderId="25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C9F87-41F7-4235-9AF9-A36BF781497B}">
  <sheetPr>
    <pageSetUpPr fitToPage="1"/>
  </sheetPr>
  <dimension ref="A1:AB29"/>
  <sheetViews>
    <sheetView tabSelected="1" view="pageBreakPreview" zoomScale="50" zoomScaleNormal="50" zoomScaleSheetLayoutView="50" workbookViewId="0">
      <selection activeCell="L1" sqref="A1:XFD1"/>
    </sheetView>
  </sheetViews>
  <sheetFormatPr defaultColWidth="15.44140625" defaultRowHeight="14.4" x14ac:dyDescent="0.3"/>
  <cols>
    <col min="1" max="1" width="17.88671875" style="1" customWidth="1"/>
    <col min="2" max="2" width="70.33203125" style="1" customWidth="1"/>
    <col min="3" max="3" width="19" style="1" bestFit="1" customWidth="1"/>
    <col min="4" max="4" width="16" style="1" bestFit="1" customWidth="1"/>
    <col min="5" max="5" width="19" style="1" bestFit="1" customWidth="1"/>
    <col min="6" max="6" width="10.5546875" style="1" bestFit="1" customWidth="1"/>
    <col min="7" max="7" width="13" style="1" bestFit="1" customWidth="1"/>
    <col min="8" max="8" width="15.44140625" style="1" bestFit="1" customWidth="1"/>
    <col min="9" max="9" width="17.88671875" style="1" bestFit="1" customWidth="1"/>
    <col min="10" max="10" width="20.5546875" style="1" customWidth="1"/>
    <col min="11" max="11" width="9.88671875" style="1" customWidth="1"/>
    <col min="12" max="18" width="13" style="1" customWidth="1"/>
    <col min="19" max="20" width="14.44140625" style="1" customWidth="1"/>
    <col min="21" max="21" width="7.44140625" style="1" customWidth="1"/>
    <col min="22" max="22" width="13" style="1" hidden="1" customWidth="1"/>
    <col min="23" max="23" width="16.44140625" style="1" customWidth="1"/>
    <col min="24" max="24" width="12.44140625" style="1" customWidth="1"/>
    <col min="25" max="25" width="21.44140625" style="1" customWidth="1"/>
    <col min="26" max="16384" width="15.44140625" style="1"/>
  </cols>
  <sheetData>
    <row r="1" spans="1:28" ht="22.5" customHeight="1" thickTop="1" thickBot="1" x14ac:dyDescent="0.35">
      <c r="A1" s="78" t="s">
        <v>26</v>
      </c>
      <c r="B1" s="79"/>
      <c r="C1" s="84" t="s">
        <v>1</v>
      </c>
      <c r="D1" s="85"/>
      <c r="E1" s="85"/>
      <c r="F1" s="85"/>
      <c r="G1" s="85"/>
      <c r="H1" s="85"/>
      <c r="I1" s="85"/>
      <c r="J1" s="86"/>
      <c r="K1" s="90" t="s">
        <v>0</v>
      </c>
      <c r="L1" s="93" t="s">
        <v>2</v>
      </c>
      <c r="M1" s="94"/>
      <c r="N1" s="94"/>
      <c r="O1" s="94"/>
      <c r="P1" s="94"/>
      <c r="Q1" s="94"/>
      <c r="R1" s="94"/>
      <c r="S1" s="94"/>
      <c r="T1" s="94"/>
      <c r="U1" s="94"/>
      <c r="V1" s="94"/>
      <c r="W1" s="95"/>
      <c r="X1" s="96" t="s">
        <v>3</v>
      </c>
      <c r="Y1" s="97"/>
      <c r="AA1" s="1" t="s">
        <v>44</v>
      </c>
    </row>
    <row r="2" spans="1:28" ht="15.75" customHeight="1" thickBot="1" x14ac:dyDescent="0.35">
      <c r="A2" s="80"/>
      <c r="B2" s="81"/>
      <c r="C2" s="87"/>
      <c r="D2" s="88"/>
      <c r="E2" s="88"/>
      <c r="F2" s="88"/>
      <c r="G2" s="88"/>
      <c r="H2" s="88"/>
      <c r="I2" s="88"/>
      <c r="J2" s="89"/>
      <c r="K2" s="91"/>
      <c r="L2" s="115" t="s">
        <v>4</v>
      </c>
      <c r="M2" s="117" t="s">
        <v>5</v>
      </c>
      <c r="N2" s="117" t="s">
        <v>6</v>
      </c>
      <c r="O2" s="110" t="s">
        <v>7</v>
      </c>
      <c r="P2" s="117" t="s">
        <v>8</v>
      </c>
      <c r="Q2" s="102" t="s">
        <v>9</v>
      </c>
      <c r="R2" s="102" t="s">
        <v>10</v>
      </c>
      <c r="S2" s="104" t="s">
        <v>11</v>
      </c>
      <c r="T2" s="105"/>
      <c r="U2" s="108" t="s">
        <v>12</v>
      </c>
      <c r="V2" s="109"/>
      <c r="W2" s="112" t="s">
        <v>13</v>
      </c>
      <c r="X2" s="98"/>
      <c r="Y2" s="99"/>
    </row>
    <row r="3" spans="1:28" s="3" customFormat="1" ht="42.75" customHeight="1" thickBot="1" x14ac:dyDescent="0.35">
      <c r="A3" s="82"/>
      <c r="B3" s="83"/>
      <c r="C3" s="32" t="s">
        <v>14</v>
      </c>
      <c r="D3" s="33" t="s">
        <v>15</v>
      </c>
      <c r="E3" s="33" t="s">
        <v>16</v>
      </c>
      <c r="F3" s="33" t="s">
        <v>17</v>
      </c>
      <c r="G3" s="33" t="s">
        <v>18</v>
      </c>
      <c r="H3" s="33" t="s">
        <v>19</v>
      </c>
      <c r="I3" s="33" t="s">
        <v>20</v>
      </c>
      <c r="J3" s="34" t="s">
        <v>21</v>
      </c>
      <c r="K3" s="92"/>
      <c r="L3" s="116"/>
      <c r="M3" s="118"/>
      <c r="N3" s="118"/>
      <c r="O3" s="119"/>
      <c r="P3" s="118"/>
      <c r="Q3" s="103"/>
      <c r="R3" s="103"/>
      <c r="S3" s="106"/>
      <c r="T3" s="107"/>
      <c r="U3" s="110"/>
      <c r="V3" s="111"/>
      <c r="W3" s="113"/>
      <c r="X3" s="98"/>
      <c r="Y3" s="99"/>
      <c r="Z3" s="74" t="s">
        <v>46</v>
      </c>
      <c r="AA3" s="76" t="s">
        <v>47</v>
      </c>
      <c r="AB3" s="76" t="s">
        <v>48</v>
      </c>
    </row>
    <row r="4" spans="1:28" s="2" customFormat="1" ht="24.9" customHeight="1" thickTop="1" thickBot="1" x14ac:dyDescent="0.45">
      <c r="A4" s="4" t="s">
        <v>22</v>
      </c>
      <c r="B4" s="5" t="s">
        <v>23</v>
      </c>
      <c r="C4" s="35">
        <v>5</v>
      </c>
      <c r="D4" s="36">
        <v>5</v>
      </c>
      <c r="E4" s="36">
        <v>5</v>
      </c>
      <c r="F4" s="36">
        <v>5</v>
      </c>
      <c r="G4" s="36">
        <v>5</v>
      </c>
      <c r="H4" s="36">
        <v>5</v>
      </c>
      <c r="I4" s="36">
        <v>5</v>
      </c>
      <c r="J4" s="37">
        <f>(AVERAGE(C4:I4))*6/5</f>
        <v>6</v>
      </c>
      <c r="K4" s="38">
        <v>2</v>
      </c>
      <c r="L4" s="22">
        <v>1</v>
      </c>
      <c r="M4" s="23">
        <v>2</v>
      </c>
      <c r="N4" s="24">
        <v>5</v>
      </c>
      <c r="O4" s="23">
        <v>4</v>
      </c>
      <c r="P4" s="24">
        <v>3</v>
      </c>
      <c r="Q4" s="23">
        <v>-1</v>
      </c>
      <c r="R4" s="25">
        <v>-3</v>
      </c>
      <c r="S4" s="46" t="s">
        <v>24</v>
      </c>
      <c r="T4" s="47" t="s">
        <v>25</v>
      </c>
      <c r="U4" s="45" t="s">
        <v>24</v>
      </c>
      <c r="V4" s="26" t="s">
        <v>25</v>
      </c>
      <c r="W4" s="114"/>
      <c r="X4" s="100"/>
      <c r="Y4" s="101"/>
      <c r="Z4" s="75"/>
      <c r="AA4" s="77"/>
      <c r="AB4" s="77"/>
    </row>
    <row r="5" spans="1:28" ht="24.9" customHeight="1" thickTop="1" x14ac:dyDescent="0.4">
      <c r="A5" s="67" t="s">
        <v>64</v>
      </c>
      <c r="B5" s="68" t="s">
        <v>65</v>
      </c>
      <c r="C5" s="39">
        <v>5</v>
      </c>
      <c r="D5" s="10">
        <v>4</v>
      </c>
      <c r="E5" s="10">
        <v>4</v>
      </c>
      <c r="F5" s="10">
        <v>4</v>
      </c>
      <c r="G5" s="10">
        <v>4</v>
      </c>
      <c r="H5" s="10">
        <v>4</v>
      </c>
      <c r="I5" s="10">
        <v>4</v>
      </c>
      <c r="J5" s="16">
        <f t="shared" ref="J5:J28" si="0">(AVERAGE(C5:I5))*6/5</f>
        <v>4.9714285714285724</v>
      </c>
      <c r="K5" s="41">
        <v>1</v>
      </c>
      <c r="L5" s="15"/>
      <c r="M5" s="10"/>
      <c r="N5" s="15"/>
      <c r="O5" s="10"/>
      <c r="P5" s="15"/>
      <c r="Q5" s="10"/>
      <c r="R5" s="43"/>
      <c r="S5" s="48"/>
      <c r="T5" s="49"/>
      <c r="U5" s="48"/>
      <c r="V5" s="49"/>
      <c r="W5" s="56">
        <f>IF(10+(L5*$L$4)+(M5*$M$4)+(N5*$N$4)+(O5*$O$4)+(P5*$P$4)+(Q5*$Q$4)+(R5*$R$4)+(IF(T5=1,S5*-5,IF(T5=2,S5*(-5-1),IF(T5=3,S5*(-5-1-1),IF(T5&gt;=4,S5*(-5-1-1-(T5-3)*2),0)))))+(IF(V5=1,U5*-5,IF(V5=2,U5*(-5-1),IF(V5=3,U5*(-5-1-1),IF(V5&gt;=4,U5*(-5-1-1-(V5-3)*2),0)))))&gt;12,12,10+(L5*$L$4)+(M5*$M$4)+(N5*$N$4)+(O5*$O$4)+(P5*$P$4)+(Q5*$Q$4)+(R5*$R$4)+(IF(T5=1,S5*-5,IF(T5=2,S5*(-5-1),IF(T5=3,S5*(-5-1-1),IF(T5&gt;=4,S5*(-5-1-1-(T5-3)*2),0)))))+(IF(V5=1,U5*-5,IF(V5=2,U5*(-5-1),IF(V5=3,U5*(-5-1-1),IF(V5&gt;=4,U5*(-5-1-1-(V5-3)*2),0))))))</f>
        <v>10</v>
      </c>
      <c r="X5" s="27">
        <f>J5+K5+W5</f>
        <v>15.971428571428572</v>
      </c>
      <c r="Y5" s="28" t="str">
        <f>+IF(X5&lt;5,"MAU",IF(X5&lt;10,"MEDIOCRE",IF(X5&lt;14,"SUFICIENTE",IF(X5&lt;18,"BOM",IF(X5&lt;=20,"MUITO BOM")))))</f>
        <v>BOM</v>
      </c>
      <c r="Z5" s="63" t="s">
        <v>42</v>
      </c>
      <c r="AA5" s="63" t="s">
        <v>42</v>
      </c>
      <c r="AB5" s="62" t="s">
        <v>42</v>
      </c>
    </row>
    <row r="6" spans="1:28" ht="24.9" customHeight="1" x14ac:dyDescent="0.4">
      <c r="A6" s="67" t="s">
        <v>66</v>
      </c>
      <c r="B6" s="68" t="s">
        <v>67</v>
      </c>
      <c r="C6" s="39">
        <v>5</v>
      </c>
      <c r="D6" s="10">
        <v>4</v>
      </c>
      <c r="E6" s="10">
        <v>4</v>
      </c>
      <c r="F6" s="10">
        <v>4</v>
      </c>
      <c r="G6" s="10">
        <v>4</v>
      </c>
      <c r="H6" s="10">
        <v>4</v>
      </c>
      <c r="I6" s="10">
        <v>4</v>
      </c>
      <c r="J6" s="18">
        <f t="shared" si="0"/>
        <v>4.9714285714285724</v>
      </c>
      <c r="K6" s="41">
        <v>2</v>
      </c>
      <c r="L6" s="8"/>
      <c r="M6" s="14"/>
      <c r="N6" s="8"/>
      <c r="O6" s="14"/>
      <c r="P6" s="8"/>
      <c r="Q6" s="14"/>
      <c r="R6" s="12"/>
      <c r="S6" s="52"/>
      <c r="T6" s="53"/>
      <c r="U6" s="50"/>
      <c r="V6" s="51"/>
      <c r="W6" s="57">
        <f t="shared" ref="W6:W28" si="1">IF(10+(L6*$L$4)+(M6*$M$4)+(N6*$N$4)+(O6*$O$4)+(P6*$P$4)+(Q6*$Q$4)+(R6*$R$4)+(IF(T6=1,S6*-5,IF(T6=2,S6*(-5-1),IF(T6=3,S6*(-5-1-1),IF(T6&gt;=4,S6*(-5-1-1-(T6-3)*2),0)))))+(IF(V6=1,U6*-5,IF(V6=2,U6*(-5-1),IF(V6=3,U6*(-5-1-1),IF(V6&gt;=4,U6*(-5-1-1-(V6-3)*2),0)))))&gt;12,12,10+(L6*$L$4)+(M6*$M$4)+(N6*$N$4)+(O6*$O$4)+(P6*$P$4)+(Q6*$Q$4)+(R6*$R$4)+(IF(T6=1,S6*-5,IF(T6=2,S6*(-5-1),IF(T6=3,S6*(-5-1-1),IF(T6&gt;=4,S6*(-5-1-1-(T6-3)*2),0)))))+(IF(V6=1,U6*-5,IF(V6=2,U6*(-5-1),IF(V6=3,U6*(-5-1-1),IF(V6&gt;=4,U6*(-5-1-1-(V6-3)*2),0))))))</f>
        <v>10</v>
      </c>
      <c r="X6" s="29">
        <f t="shared" ref="X6:X28" si="2">J6+K6+W6</f>
        <v>16.971428571428572</v>
      </c>
      <c r="Y6" s="30" t="str">
        <f>+IF(X6&lt;5,"MAU",IF(X6&lt;10,"MEDIOCRE",IF(X6&lt;14,"SUFICIENTE",IF(X6&lt;18,"BOM",IF(X6&lt;=20,"MUITO BOM")))))</f>
        <v>BOM</v>
      </c>
      <c r="Z6" s="63" t="s">
        <v>42</v>
      </c>
      <c r="AA6" s="63" t="s">
        <v>42</v>
      </c>
      <c r="AB6" s="62" t="s">
        <v>42</v>
      </c>
    </row>
    <row r="7" spans="1:28" ht="24.9" customHeight="1" x14ac:dyDescent="0.4">
      <c r="A7" s="67" t="s">
        <v>68</v>
      </c>
      <c r="B7" s="68" t="s">
        <v>69</v>
      </c>
      <c r="C7" s="39">
        <v>5</v>
      </c>
      <c r="D7" s="10">
        <v>4</v>
      </c>
      <c r="E7" s="10">
        <v>4</v>
      </c>
      <c r="F7" s="10">
        <v>4</v>
      </c>
      <c r="G7" s="10">
        <v>4</v>
      </c>
      <c r="H7" s="10">
        <v>4</v>
      </c>
      <c r="I7" s="10">
        <v>4</v>
      </c>
      <c r="J7" s="17">
        <f t="shared" si="0"/>
        <v>4.9714285714285724</v>
      </c>
      <c r="K7" s="41">
        <v>2</v>
      </c>
      <c r="L7" s="7"/>
      <c r="M7" s="6"/>
      <c r="N7" s="7"/>
      <c r="O7" s="6"/>
      <c r="P7" s="7"/>
      <c r="Q7" s="6"/>
      <c r="R7" s="11"/>
      <c r="S7" s="52"/>
      <c r="T7" s="53"/>
      <c r="U7" s="52"/>
      <c r="V7" s="53"/>
      <c r="W7" s="57">
        <f t="shared" si="1"/>
        <v>10</v>
      </c>
      <c r="X7" s="29">
        <f t="shared" si="2"/>
        <v>16.971428571428572</v>
      </c>
      <c r="Y7" s="30" t="s">
        <v>72</v>
      </c>
      <c r="Z7" s="65" t="s">
        <v>45</v>
      </c>
      <c r="AA7" s="63" t="s">
        <v>42</v>
      </c>
      <c r="AB7" s="62" t="s">
        <v>42</v>
      </c>
    </row>
    <row r="8" spans="1:28" ht="24.9" customHeight="1" x14ac:dyDescent="0.4">
      <c r="A8" s="67" t="s">
        <v>70</v>
      </c>
      <c r="B8" s="68" t="s">
        <v>71</v>
      </c>
      <c r="C8" s="39">
        <v>5</v>
      </c>
      <c r="D8" s="10">
        <v>4</v>
      </c>
      <c r="E8" s="10">
        <v>4</v>
      </c>
      <c r="F8" s="10">
        <v>4</v>
      </c>
      <c r="G8" s="10">
        <v>4</v>
      </c>
      <c r="H8" s="10">
        <v>4</v>
      </c>
      <c r="I8" s="10">
        <v>4</v>
      </c>
      <c r="J8" s="16">
        <f t="shared" si="0"/>
        <v>4.9714285714285724</v>
      </c>
      <c r="K8" s="41">
        <v>1</v>
      </c>
      <c r="L8" s="8"/>
      <c r="M8" s="14"/>
      <c r="N8" s="8"/>
      <c r="O8" s="14"/>
      <c r="P8" s="8"/>
      <c r="Q8" s="14"/>
      <c r="R8" s="12"/>
      <c r="S8" s="52"/>
      <c r="T8" s="53"/>
      <c r="U8" s="50"/>
      <c r="V8" s="51"/>
      <c r="W8" s="57">
        <f t="shared" si="1"/>
        <v>10</v>
      </c>
      <c r="X8" s="29">
        <f t="shared" si="2"/>
        <v>15.971428571428572</v>
      </c>
      <c r="Y8" s="30" t="str">
        <f t="shared" ref="Y8:Y9" si="3">+IF(X8&lt;5,"MAU",IF(X8&lt;10,"MEDIOCRE",IF(X8&lt;14,"SUFICIENTE",IF(X8&lt;18,"BOM",IF(X8&lt;=20,"MUITO BOM")))))</f>
        <v>BOM</v>
      </c>
      <c r="Z8" s="63" t="s">
        <v>42</v>
      </c>
      <c r="AA8" s="63" t="s">
        <v>43</v>
      </c>
      <c r="AB8" s="62" t="s">
        <v>43</v>
      </c>
    </row>
    <row r="9" spans="1:28" ht="24.9" customHeight="1" x14ac:dyDescent="0.4">
      <c r="A9" s="67" t="s">
        <v>49</v>
      </c>
      <c r="B9" s="68" t="s">
        <v>27</v>
      </c>
      <c r="C9" s="39">
        <v>5</v>
      </c>
      <c r="D9" s="10">
        <v>4</v>
      </c>
      <c r="E9" s="10">
        <v>4</v>
      </c>
      <c r="F9" s="10">
        <v>4</v>
      </c>
      <c r="G9" s="10">
        <v>4</v>
      </c>
      <c r="H9" s="10">
        <v>4</v>
      </c>
      <c r="I9" s="10">
        <v>4</v>
      </c>
      <c r="J9" s="17">
        <f t="shared" si="0"/>
        <v>4.9714285714285724</v>
      </c>
      <c r="K9" s="41">
        <v>2</v>
      </c>
      <c r="L9" s="7"/>
      <c r="M9" s="6"/>
      <c r="N9" s="7"/>
      <c r="O9" s="6"/>
      <c r="P9" s="7"/>
      <c r="Q9" s="6"/>
      <c r="R9" s="11"/>
      <c r="S9" s="52"/>
      <c r="T9" s="53"/>
      <c r="U9" s="52"/>
      <c r="V9" s="53"/>
      <c r="W9" s="57">
        <f t="shared" si="1"/>
        <v>10</v>
      </c>
      <c r="X9" s="29">
        <f t="shared" si="2"/>
        <v>16.971428571428572</v>
      </c>
      <c r="Y9" s="30" t="str">
        <f t="shared" si="3"/>
        <v>BOM</v>
      </c>
      <c r="Z9" s="65" t="s">
        <v>45</v>
      </c>
      <c r="AA9" s="63" t="s">
        <v>42</v>
      </c>
      <c r="AB9" s="62" t="s">
        <v>42</v>
      </c>
    </row>
    <row r="10" spans="1:28" ht="24.9" customHeight="1" x14ac:dyDescent="0.4">
      <c r="A10" s="67" t="s">
        <v>50</v>
      </c>
      <c r="B10" s="68" t="s">
        <v>28</v>
      </c>
      <c r="C10" s="39">
        <v>5</v>
      </c>
      <c r="D10" s="10">
        <v>4</v>
      </c>
      <c r="E10" s="10">
        <v>4</v>
      </c>
      <c r="F10" s="10">
        <v>4</v>
      </c>
      <c r="G10" s="10">
        <v>4</v>
      </c>
      <c r="H10" s="10">
        <v>4</v>
      </c>
      <c r="I10" s="10">
        <v>4</v>
      </c>
      <c r="J10" s="16">
        <f t="shared" si="0"/>
        <v>4.9714285714285724</v>
      </c>
      <c r="K10" s="41">
        <v>2</v>
      </c>
      <c r="L10" s="8"/>
      <c r="M10" s="66"/>
      <c r="N10" s="8"/>
      <c r="O10" s="14"/>
      <c r="P10" s="8"/>
      <c r="Q10" s="14"/>
      <c r="R10" s="12"/>
      <c r="S10" s="52"/>
      <c r="T10" s="53"/>
      <c r="U10" s="50"/>
      <c r="V10" s="51"/>
      <c r="W10" s="57">
        <f t="shared" si="1"/>
        <v>10</v>
      </c>
      <c r="X10" s="29">
        <f t="shared" si="2"/>
        <v>16.971428571428572</v>
      </c>
      <c r="Y10" s="30" t="str">
        <f>+IF(X10&lt;5,"MAU",IF(X10&lt;10,"MEDIOCRE",IF(X10&lt;14,"SUFICIENTE",IF(X10&lt;18,"BOM",IF(X10&lt;=20,"MUITO BOM")))))</f>
        <v>BOM</v>
      </c>
      <c r="Z10" s="63" t="s">
        <v>42</v>
      </c>
      <c r="AA10" s="63" t="s">
        <v>43</v>
      </c>
      <c r="AB10" s="62" t="s">
        <v>43</v>
      </c>
    </row>
    <row r="11" spans="1:28" ht="24.9" customHeight="1" x14ac:dyDescent="0.4">
      <c r="A11" s="67" t="s">
        <v>51</v>
      </c>
      <c r="B11" s="68" t="s">
        <v>29</v>
      </c>
      <c r="C11" s="39">
        <v>5</v>
      </c>
      <c r="D11" s="10">
        <v>4</v>
      </c>
      <c r="E11" s="10">
        <v>4</v>
      </c>
      <c r="F11" s="10">
        <v>4</v>
      </c>
      <c r="G11" s="10">
        <v>4</v>
      </c>
      <c r="H11" s="10">
        <v>4</v>
      </c>
      <c r="I11" s="10">
        <v>4</v>
      </c>
      <c r="J11" s="17">
        <f t="shared" si="0"/>
        <v>4.9714285714285724</v>
      </c>
      <c r="K11" s="41">
        <v>2</v>
      </c>
      <c r="L11" s="7"/>
      <c r="M11" s="6"/>
      <c r="N11" s="7"/>
      <c r="O11" s="6"/>
      <c r="P11" s="7"/>
      <c r="Q11" s="6"/>
      <c r="R11" s="11"/>
      <c r="S11" s="52"/>
      <c r="T11" s="53"/>
      <c r="U11" s="52"/>
      <c r="V11" s="53"/>
      <c r="W11" s="57">
        <f t="shared" si="1"/>
        <v>10</v>
      </c>
      <c r="X11" s="29">
        <f t="shared" si="2"/>
        <v>16.971428571428572</v>
      </c>
      <c r="Y11" s="30" t="s">
        <v>72</v>
      </c>
      <c r="Z11" s="63" t="s">
        <v>42</v>
      </c>
      <c r="AA11" s="63" t="s">
        <v>42</v>
      </c>
      <c r="AB11" s="62" t="s">
        <v>42</v>
      </c>
    </row>
    <row r="12" spans="1:28" ht="24.9" customHeight="1" x14ac:dyDescent="0.4">
      <c r="A12" s="67" t="s">
        <v>52</v>
      </c>
      <c r="B12" s="68" t="s">
        <v>30</v>
      </c>
      <c r="C12" s="39">
        <v>5</v>
      </c>
      <c r="D12" s="10">
        <v>4</v>
      </c>
      <c r="E12" s="10">
        <v>4</v>
      </c>
      <c r="F12" s="10">
        <v>4</v>
      </c>
      <c r="G12" s="10">
        <v>4</v>
      </c>
      <c r="H12" s="10">
        <v>4</v>
      </c>
      <c r="I12" s="10">
        <v>4</v>
      </c>
      <c r="J12" s="16">
        <f t="shared" si="0"/>
        <v>4.9714285714285724</v>
      </c>
      <c r="K12" s="41">
        <v>2</v>
      </c>
      <c r="L12" s="8"/>
      <c r="M12" s="14"/>
      <c r="N12" s="8"/>
      <c r="O12" s="14"/>
      <c r="P12" s="8"/>
      <c r="Q12" s="14"/>
      <c r="R12" s="12"/>
      <c r="S12" s="52"/>
      <c r="T12" s="53"/>
      <c r="U12" s="50"/>
      <c r="V12" s="51"/>
      <c r="W12" s="57">
        <f t="shared" si="1"/>
        <v>10</v>
      </c>
      <c r="X12" s="29">
        <f t="shared" si="2"/>
        <v>16.971428571428572</v>
      </c>
      <c r="Y12" s="30" t="str">
        <f t="shared" ref="Y12:Y13" si="4">+IF(X12&lt;5,"MAU",IF(X12&lt;10,"MEDIOCRE",IF(X12&lt;14,"SUFICIENTE",IF(X12&lt;18,"BOM",IF(X12&lt;=20,"MUITO BOM")))))</f>
        <v>BOM</v>
      </c>
      <c r="Z12" s="63" t="s">
        <v>42</v>
      </c>
      <c r="AA12" s="63" t="s">
        <v>42</v>
      </c>
      <c r="AB12" s="62" t="s">
        <v>42</v>
      </c>
    </row>
    <row r="13" spans="1:28" ht="24.9" customHeight="1" x14ac:dyDescent="0.4">
      <c r="A13" s="67" t="s">
        <v>53</v>
      </c>
      <c r="B13" s="68" t="s">
        <v>31</v>
      </c>
      <c r="C13" s="39">
        <v>5</v>
      </c>
      <c r="D13" s="10">
        <v>4</v>
      </c>
      <c r="E13" s="10">
        <v>4</v>
      </c>
      <c r="F13" s="10">
        <v>4</v>
      </c>
      <c r="G13" s="10">
        <v>4</v>
      </c>
      <c r="H13" s="10">
        <v>4</v>
      </c>
      <c r="I13" s="10">
        <v>4</v>
      </c>
      <c r="J13" s="17">
        <f t="shared" si="0"/>
        <v>4.9714285714285724</v>
      </c>
      <c r="K13" s="41">
        <v>2</v>
      </c>
      <c r="L13" s="7"/>
      <c r="M13" s="6"/>
      <c r="N13" s="7"/>
      <c r="O13" s="6"/>
      <c r="P13" s="7"/>
      <c r="Q13" s="6"/>
      <c r="R13" s="11"/>
      <c r="S13" s="52"/>
      <c r="T13" s="53"/>
      <c r="U13" s="52"/>
      <c r="V13" s="53"/>
      <c r="W13" s="57">
        <f t="shared" si="1"/>
        <v>10</v>
      </c>
      <c r="X13" s="29">
        <f t="shared" si="2"/>
        <v>16.971428571428572</v>
      </c>
      <c r="Y13" s="30" t="str">
        <f t="shared" si="4"/>
        <v>BOM</v>
      </c>
      <c r="Z13" s="63" t="s">
        <v>42</v>
      </c>
      <c r="AA13" s="63" t="s">
        <v>42</v>
      </c>
      <c r="AB13" s="62" t="s">
        <v>42</v>
      </c>
    </row>
    <row r="14" spans="1:28" ht="24.9" customHeight="1" x14ac:dyDescent="0.4">
      <c r="A14" s="67" t="s">
        <v>54</v>
      </c>
      <c r="B14" s="68" t="s">
        <v>32</v>
      </c>
      <c r="C14" s="39">
        <v>5</v>
      </c>
      <c r="D14" s="10">
        <v>4</v>
      </c>
      <c r="E14" s="10">
        <v>4</v>
      </c>
      <c r="F14" s="10">
        <v>4</v>
      </c>
      <c r="G14" s="10">
        <v>4</v>
      </c>
      <c r="H14" s="10">
        <v>4</v>
      </c>
      <c r="I14" s="10">
        <v>4</v>
      </c>
      <c r="J14" s="16">
        <f t="shared" si="0"/>
        <v>4.9714285714285724</v>
      </c>
      <c r="K14" s="41">
        <v>2</v>
      </c>
      <c r="L14" s="8"/>
      <c r="M14" s="14"/>
      <c r="N14" s="8"/>
      <c r="O14" s="14"/>
      <c r="P14" s="8"/>
      <c r="Q14" s="14"/>
      <c r="R14" s="12"/>
      <c r="S14" s="52"/>
      <c r="T14" s="53"/>
      <c r="U14" s="50"/>
      <c r="V14" s="51"/>
      <c r="W14" s="57">
        <f t="shared" si="1"/>
        <v>10</v>
      </c>
      <c r="X14" s="29">
        <f t="shared" si="2"/>
        <v>16.971428571428572</v>
      </c>
      <c r="Y14" s="30" t="str">
        <f>+IF(X14&lt;5,"MAU",IF(X14&lt;10,"MEDIOCRE",IF(X14&lt;14,"SUFICIENTE",IF(X14&lt;18,"BOM",IF(X14&lt;=20,"MUITO BOM")))))</f>
        <v>BOM</v>
      </c>
      <c r="Z14" s="63" t="s">
        <v>42</v>
      </c>
      <c r="AA14" s="63" t="s">
        <v>42</v>
      </c>
      <c r="AB14" s="62" t="s">
        <v>42</v>
      </c>
    </row>
    <row r="15" spans="1:28" ht="24.9" customHeight="1" x14ac:dyDescent="0.4">
      <c r="A15" s="67" t="s">
        <v>55</v>
      </c>
      <c r="B15" s="68" t="s">
        <v>33</v>
      </c>
      <c r="C15" s="39">
        <v>5</v>
      </c>
      <c r="D15" s="10">
        <v>4</v>
      </c>
      <c r="E15" s="10">
        <v>4</v>
      </c>
      <c r="F15" s="10">
        <v>4</v>
      </c>
      <c r="G15" s="10">
        <v>4</v>
      </c>
      <c r="H15" s="10">
        <v>4</v>
      </c>
      <c r="I15" s="10">
        <v>4</v>
      </c>
      <c r="J15" s="17">
        <f t="shared" si="0"/>
        <v>4.9714285714285724</v>
      </c>
      <c r="K15" s="41">
        <v>2</v>
      </c>
      <c r="L15" s="7"/>
      <c r="M15" s="6"/>
      <c r="N15" s="7"/>
      <c r="O15" s="6"/>
      <c r="P15" s="7"/>
      <c r="Q15" s="6"/>
      <c r="R15" s="11"/>
      <c r="S15" s="52"/>
      <c r="T15" s="53"/>
      <c r="U15" s="52"/>
      <c r="V15" s="53"/>
      <c r="W15" s="57">
        <f t="shared" si="1"/>
        <v>10</v>
      </c>
      <c r="X15" s="29">
        <f t="shared" si="2"/>
        <v>16.971428571428572</v>
      </c>
      <c r="Y15" s="30" t="str">
        <f t="shared" ref="Y15:Y22" si="5">+IF(X15&lt;5,"MAU",IF(X15&lt;10,"MEDIOCRE",IF(X15&lt;14,"SUFICIENTE",IF(X15&lt;18,"BOM",IF(X15&lt;=20,"MUITO BOM")))))</f>
        <v>BOM</v>
      </c>
      <c r="Z15" s="65" t="s">
        <v>45</v>
      </c>
      <c r="AA15" s="63" t="s">
        <v>42</v>
      </c>
      <c r="AB15" s="62" t="s">
        <v>42</v>
      </c>
    </row>
    <row r="16" spans="1:28" ht="24.9" customHeight="1" x14ac:dyDescent="0.4">
      <c r="A16" s="67" t="s">
        <v>56</v>
      </c>
      <c r="B16" s="68" t="s">
        <v>34</v>
      </c>
      <c r="C16" s="39">
        <v>5</v>
      </c>
      <c r="D16" s="10">
        <v>4</v>
      </c>
      <c r="E16" s="10">
        <v>4</v>
      </c>
      <c r="F16" s="10">
        <v>4</v>
      </c>
      <c r="G16" s="10">
        <v>4</v>
      </c>
      <c r="H16" s="10">
        <v>4</v>
      </c>
      <c r="I16" s="10">
        <v>4</v>
      </c>
      <c r="J16" s="16">
        <f t="shared" si="0"/>
        <v>4.9714285714285724</v>
      </c>
      <c r="K16" s="41">
        <v>1</v>
      </c>
      <c r="L16" s="8"/>
      <c r="M16" s="14"/>
      <c r="N16" s="8"/>
      <c r="O16" s="14"/>
      <c r="P16" s="8"/>
      <c r="Q16" s="14"/>
      <c r="R16" s="12"/>
      <c r="S16" s="52"/>
      <c r="T16" s="53"/>
      <c r="U16" s="50"/>
      <c r="V16" s="51"/>
      <c r="W16" s="57">
        <f t="shared" si="1"/>
        <v>10</v>
      </c>
      <c r="X16" s="29">
        <f t="shared" si="2"/>
        <v>15.971428571428572</v>
      </c>
      <c r="Y16" s="30" t="str">
        <f t="shared" si="5"/>
        <v>BOM</v>
      </c>
      <c r="Z16" s="63" t="s">
        <v>42</v>
      </c>
      <c r="AA16" s="63" t="s">
        <v>42</v>
      </c>
      <c r="AB16" s="62" t="s">
        <v>42</v>
      </c>
    </row>
    <row r="17" spans="1:28" ht="24.9" customHeight="1" x14ac:dyDescent="0.4">
      <c r="A17" s="67" t="s">
        <v>57</v>
      </c>
      <c r="B17" s="68" t="s">
        <v>35</v>
      </c>
      <c r="C17" s="39">
        <v>5</v>
      </c>
      <c r="D17" s="10">
        <v>4</v>
      </c>
      <c r="E17" s="10">
        <v>4</v>
      </c>
      <c r="F17" s="10">
        <v>4</v>
      </c>
      <c r="G17" s="10">
        <v>4</v>
      </c>
      <c r="H17" s="10">
        <v>4</v>
      </c>
      <c r="I17" s="10">
        <v>4</v>
      </c>
      <c r="J17" s="17">
        <f t="shared" si="0"/>
        <v>4.9714285714285724</v>
      </c>
      <c r="K17" s="41">
        <v>0</v>
      </c>
      <c r="L17" s="7"/>
      <c r="M17" s="6"/>
      <c r="N17" s="7"/>
      <c r="O17" s="6"/>
      <c r="P17" s="7"/>
      <c r="Q17" s="6"/>
      <c r="R17" s="11"/>
      <c r="S17" s="52"/>
      <c r="T17" s="53"/>
      <c r="U17" s="52"/>
      <c r="V17" s="53"/>
      <c r="W17" s="57">
        <f t="shared" si="1"/>
        <v>10</v>
      </c>
      <c r="X17" s="29">
        <f t="shared" si="2"/>
        <v>14.971428571428572</v>
      </c>
      <c r="Y17" s="30" t="str">
        <f t="shared" si="5"/>
        <v>BOM</v>
      </c>
      <c r="Z17" s="65" t="s">
        <v>45</v>
      </c>
      <c r="AA17" s="63" t="s">
        <v>42</v>
      </c>
      <c r="AB17" s="62" t="s">
        <v>42</v>
      </c>
    </row>
    <row r="18" spans="1:28" ht="24.9" customHeight="1" x14ac:dyDescent="0.4">
      <c r="A18" s="67" t="s">
        <v>58</v>
      </c>
      <c r="B18" s="68" t="s">
        <v>36</v>
      </c>
      <c r="C18" s="39">
        <v>5</v>
      </c>
      <c r="D18" s="10">
        <v>4</v>
      </c>
      <c r="E18" s="10">
        <v>4</v>
      </c>
      <c r="F18" s="10">
        <v>4</v>
      </c>
      <c r="G18" s="10">
        <v>4</v>
      </c>
      <c r="H18" s="10">
        <v>4</v>
      </c>
      <c r="I18" s="10">
        <v>4</v>
      </c>
      <c r="J18" s="16">
        <f t="shared" si="0"/>
        <v>4.9714285714285724</v>
      </c>
      <c r="K18" s="41">
        <v>1</v>
      </c>
      <c r="L18" s="8"/>
      <c r="M18" s="14"/>
      <c r="N18" s="8"/>
      <c r="O18" s="14"/>
      <c r="P18" s="8"/>
      <c r="Q18" s="14"/>
      <c r="R18" s="12"/>
      <c r="S18" s="52"/>
      <c r="T18" s="53"/>
      <c r="U18" s="50"/>
      <c r="V18" s="51"/>
      <c r="W18" s="57">
        <f t="shared" si="1"/>
        <v>10</v>
      </c>
      <c r="X18" s="29">
        <f t="shared" si="2"/>
        <v>15.971428571428572</v>
      </c>
      <c r="Y18" s="30" t="s">
        <v>72</v>
      </c>
      <c r="Z18" s="65" t="s">
        <v>45</v>
      </c>
      <c r="AA18" s="63" t="s">
        <v>42</v>
      </c>
      <c r="AB18" s="62" t="s">
        <v>42</v>
      </c>
    </row>
    <row r="19" spans="1:28" ht="24.9" customHeight="1" x14ac:dyDescent="0.4">
      <c r="A19" s="67" t="s">
        <v>59</v>
      </c>
      <c r="B19" s="68" t="s">
        <v>37</v>
      </c>
      <c r="C19" s="39">
        <v>5</v>
      </c>
      <c r="D19" s="10">
        <v>4</v>
      </c>
      <c r="E19" s="10">
        <v>4</v>
      </c>
      <c r="F19" s="10">
        <v>4</v>
      </c>
      <c r="G19" s="10">
        <v>4</v>
      </c>
      <c r="H19" s="10">
        <v>4</v>
      </c>
      <c r="I19" s="10">
        <v>4</v>
      </c>
      <c r="J19" s="17">
        <f t="shared" si="0"/>
        <v>4.9714285714285724</v>
      </c>
      <c r="K19" s="41">
        <v>2</v>
      </c>
      <c r="L19" s="7"/>
      <c r="M19" s="6"/>
      <c r="N19" s="7"/>
      <c r="O19" s="6"/>
      <c r="P19" s="7"/>
      <c r="Q19" s="6"/>
      <c r="R19" s="11"/>
      <c r="S19" s="52"/>
      <c r="T19" s="53"/>
      <c r="U19" s="52"/>
      <c r="V19" s="53"/>
      <c r="W19" s="57">
        <f t="shared" si="1"/>
        <v>10</v>
      </c>
      <c r="X19" s="29">
        <f t="shared" si="2"/>
        <v>16.971428571428572</v>
      </c>
      <c r="Y19" s="30" t="str">
        <f t="shared" ref="Y19:Y21" si="6">+IF(X19&lt;5,"MAU",IF(X19&lt;10,"MEDIOCRE",IF(X19&lt;14,"SUFICIENTE",IF(X19&lt;18,"BOM",IF(X19&lt;=20,"MUITO BOM")))))</f>
        <v>BOM</v>
      </c>
      <c r="Z19" s="63" t="s">
        <v>42</v>
      </c>
      <c r="AA19" s="63" t="s">
        <v>42</v>
      </c>
      <c r="AB19" s="62" t="s">
        <v>42</v>
      </c>
    </row>
    <row r="20" spans="1:28" ht="24.9" customHeight="1" x14ac:dyDescent="0.4">
      <c r="A20" s="70" t="s">
        <v>60</v>
      </c>
      <c r="B20" s="71" t="s">
        <v>38</v>
      </c>
      <c r="C20" s="39">
        <v>5</v>
      </c>
      <c r="D20" s="10">
        <v>4</v>
      </c>
      <c r="E20" s="10">
        <v>4</v>
      </c>
      <c r="F20" s="10">
        <v>4</v>
      </c>
      <c r="G20" s="10">
        <v>4</v>
      </c>
      <c r="H20" s="10">
        <v>4</v>
      </c>
      <c r="I20" s="10">
        <v>4</v>
      </c>
      <c r="J20" s="18">
        <f t="shared" si="0"/>
        <v>4.9714285714285724</v>
      </c>
      <c r="K20" s="41">
        <v>2</v>
      </c>
      <c r="L20" s="19"/>
      <c r="M20" s="64"/>
      <c r="N20" s="6"/>
      <c r="O20" s="6"/>
      <c r="P20" s="6"/>
      <c r="Q20" s="6"/>
      <c r="R20" s="11"/>
      <c r="S20" s="52"/>
      <c r="T20" s="53"/>
      <c r="U20" s="52"/>
      <c r="V20" s="53"/>
      <c r="W20" s="57">
        <f t="shared" si="1"/>
        <v>10</v>
      </c>
      <c r="X20" s="29">
        <f t="shared" si="2"/>
        <v>16.971428571428572</v>
      </c>
      <c r="Y20" s="30" t="s">
        <v>72</v>
      </c>
      <c r="Z20" s="63" t="s">
        <v>43</v>
      </c>
      <c r="AA20" s="63" t="s">
        <v>43</v>
      </c>
      <c r="AB20" s="62" t="s">
        <v>43</v>
      </c>
    </row>
    <row r="21" spans="1:28" ht="24.9" customHeight="1" x14ac:dyDescent="0.4">
      <c r="A21" s="70" t="s">
        <v>61</v>
      </c>
      <c r="B21" s="72" t="s">
        <v>39</v>
      </c>
      <c r="C21" s="39">
        <v>5</v>
      </c>
      <c r="D21" s="10">
        <v>4</v>
      </c>
      <c r="E21" s="10">
        <v>4</v>
      </c>
      <c r="F21" s="10">
        <v>4</v>
      </c>
      <c r="G21" s="10">
        <v>4</v>
      </c>
      <c r="H21" s="10">
        <v>4</v>
      </c>
      <c r="I21" s="10">
        <v>4</v>
      </c>
      <c r="J21" s="18">
        <f t="shared" si="0"/>
        <v>4.9714285714285724</v>
      </c>
      <c r="K21" s="41">
        <v>2</v>
      </c>
      <c r="L21" s="19"/>
      <c r="M21" s="6"/>
      <c r="N21" s="6"/>
      <c r="O21" s="6"/>
      <c r="P21" s="6"/>
      <c r="Q21" s="6"/>
      <c r="R21" s="11"/>
      <c r="S21" s="52"/>
      <c r="T21" s="53"/>
      <c r="U21" s="52"/>
      <c r="V21" s="53"/>
      <c r="W21" s="57">
        <f t="shared" si="1"/>
        <v>10</v>
      </c>
      <c r="X21" s="29">
        <f t="shared" si="2"/>
        <v>16.971428571428572</v>
      </c>
      <c r="Y21" s="30" t="str">
        <f t="shared" si="6"/>
        <v>BOM</v>
      </c>
      <c r="Z21" s="63" t="s">
        <v>42</v>
      </c>
      <c r="AA21" s="63" t="s">
        <v>42</v>
      </c>
      <c r="AB21" s="62" t="s">
        <v>42</v>
      </c>
    </row>
    <row r="22" spans="1:28" ht="24.9" customHeight="1" x14ac:dyDescent="0.4">
      <c r="A22" s="70" t="s">
        <v>62</v>
      </c>
      <c r="B22" s="72" t="s">
        <v>40</v>
      </c>
      <c r="C22" s="39">
        <v>5</v>
      </c>
      <c r="D22" s="10">
        <v>4</v>
      </c>
      <c r="E22" s="10">
        <v>4</v>
      </c>
      <c r="F22" s="10">
        <v>4</v>
      </c>
      <c r="G22" s="10">
        <v>4</v>
      </c>
      <c r="H22" s="10">
        <v>4</v>
      </c>
      <c r="I22" s="10">
        <v>4</v>
      </c>
      <c r="J22" s="17">
        <f t="shared" si="0"/>
        <v>4.9714285714285724</v>
      </c>
      <c r="K22" s="41">
        <v>1</v>
      </c>
      <c r="L22" s="7"/>
      <c r="M22" s="6"/>
      <c r="N22" s="7"/>
      <c r="O22" s="6"/>
      <c r="P22" s="7"/>
      <c r="Q22" s="6"/>
      <c r="R22" s="11"/>
      <c r="S22" s="52"/>
      <c r="T22" s="53"/>
      <c r="U22" s="52"/>
      <c r="V22" s="53"/>
      <c r="W22" s="57">
        <f t="shared" si="1"/>
        <v>10</v>
      </c>
      <c r="X22" s="29">
        <f t="shared" si="2"/>
        <v>15.971428571428572</v>
      </c>
      <c r="Y22" s="30" t="str">
        <f t="shared" si="5"/>
        <v>BOM</v>
      </c>
      <c r="Z22" s="63" t="s">
        <v>42</v>
      </c>
      <c r="AA22" s="63" t="s">
        <v>42</v>
      </c>
      <c r="AB22" s="62" t="s">
        <v>42</v>
      </c>
    </row>
    <row r="23" spans="1:28" ht="24.9" customHeight="1" x14ac:dyDescent="0.4">
      <c r="A23" s="69" t="s">
        <v>63</v>
      </c>
      <c r="B23" s="73" t="s">
        <v>41</v>
      </c>
      <c r="C23" s="39">
        <v>5</v>
      </c>
      <c r="D23" s="10">
        <v>4</v>
      </c>
      <c r="E23" s="10">
        <v>4</v>
      </c>
      <c r="F23" s="10">
        <v>4</v>
      </c>
      <c r="G23" s="10">
        <v>4</v>
      </c>
      <c r="H23" s="10">
        <v>4</v>
      </c>
      <c r="I23" s="10">
        <v>4</v>
      </c>
      <c r="J23" s="16">
        <f t="shared" si="0"/>
        <v>4.9714285714285724</v>
      </c>
      <c r="K23" s="41">
        <v>2</v>
      </c>
      <c r="L23" s="8"/>
      <c r="M23" s="14"/>
      <c r="N23" s="8"/>
      <c r="O23" s="14"/>
      <c r="P23" s="8"/>
      <c r="Q23" s="14"/>
      <c r="R23" s="12"/>
      <c r="S23" s="52"/>
      <c r="T23" s="53"/>
      <c r="U23" s="50"/>
      <c r="V23" s="51"/>
      <c r="W23" s="57">
        <f t="shared" si="1"/>
        <v>10</v>
      </c>
      <c r="X23" s="29">
        <f t="shared" si="2"/>
        <v>16.971428571428572</v>
      </c>
      <c r="Y23" s="30" t="str">
        <f>+IF(X23&lt;5,"MAU",IF(X23&lt;10,"MEDIOCRE",IF(X23&lt;14,"SUFICIENTE",IF(X23&lt;18,"BOM",IF(X23&lt;=20,"MUITO BOM")))))</f>
        <v>BOM</v>
      </c>
      <c r="Z23" s="63" t="s">
        <v>42</v>
      </c>
      <c r="AA23" s="63" t="s">
        <v>42</v>
      </c>
      <c r="AB23" s="62" t="s">
        <v>42</v>
      </c>
    </row>
    <row r="24" spans="1:28" ht="24.9" customHeight="1" x14ac:dyDescent="0.35">
      <c r="A24" s="7"/>
      <c r="B24" s="11"/>
      <c r="C24" s="40"/>
      <c r="D24" s="6"/>
      <c r="E24" s="6"/>
      <c r="F24" s="6"/>
      <c r="G24" s="6"/>
      <c r="H24" s="6"/>
      <c r="I24" s="6"/>
      <c r="J24" s="17" t="e">
        <f t="shared" si="0"/>
        <v>#DIV/0!</v>
      </c>
      <c r="K24" s="41"/>
      <c r="L24" s="7"/>
      <c r="M24" s="6"/>
      <c r="N24" s="7"/>
      <c r="O24" s="6"/>
      <c r="P24" s="7"/>
      <c r="Q24" s="6"/>
      <c r="R24" s="11"/>
      <c r="S24" s="52"/>
      <c r="T24" s="53"/>
      <c r="U24" s="52"/>
      <c r="V24" s="53"/>
      <c r="W24" s="57">
        <f t="shared" si="1"/>
        <v>10</v>
      </c>
      <c r="X24" s="29" t="e">
        <f t="shared" si="2"/>
        <v>#DIV/0!</v>
      </c>
      <c r="Y24" s="30" t="e">
        <f t="shared" ref="Y24:Y28" si="7">+IF(X24&lt;5,"MAU",IF(X24&lt;10,"MEDIOCRE",IF(X24&lt;14,"SUFICIENTE",IF(X24&lt;18,"BOM",IF(X24&lt;=20,"MUITO BOM")))))</f>
        <v>#DIV/0!</v>
      </c>
    </row>
    <row r="25" spans="1:28" ht="24.9" customHeight="1" x14ac:dyDescent="0.35">
      <c r="A25" s="7"/>
      <c r="B25" s="59"/>
      <c r="C25" s="40"/>
      <c r="D25" s="6"/>
      <c r="E25" s="6"/>
      <c r="F25" s="6"/>
      <c r="G25" s="6"/>
      <c r="H25" s="6"/>
      <c r="I25" s="6"/>
      <c r="J25" s="18" t="e">
        <f t="shared" si="0"/>
        <v>#DIV/0!</v>
      </c>
      <c r="K25" s="41"/>
      <c r="L25" s="19"/>
      <c r="M25" s="6"/>
      <c r="N25" s="6"/>
      <c r="O25" s="6"/>
      <c r="P25" s="6"/>
      <c r="Q25" s="6"/>
      <c r="R25" s="11"/>
      <c r="S25" s="52"/>
      <c r="T25" s="53"/>
      <c r="U25" s="52"/>
      <c r="V25" s="53"/>
      <c r="W25" s="57">
        <f t="shared" si="1"/>
        <v>10</v>
      </c>
      <c r="X25" s="29" t="e">
        <f t="shared" si="2"/>
        <v>#DIV/0!</v>
      </c>
      <c r="Y25" s="30" t="e">
        <f t="shared" si="7"/>
        <v>#DIV/0!</v>
      </c>
    </row>
    <row r="26" spans="1:28" ht="24.9" customHeight="1" x14ac:dyDescent="0.35">
      <c r="A26" s="7"/>
      <c r="B26" s="11"/>
      <c r="C26" s="40"/>
      <c r="D26" s="6"/>
      <c r="E26" s="6"/>
      <c r="F26" s="6"/>
      <c r="G26" s="6"/>
      <c r="H26" s="6"/>
      <c r="I26" s="6"/>
      <c r="J26" s="18" t="e">
        <f t="shared" si="0"/>
        <v>#DIV/0!</v>
      </c>
      <c r="K26" s="41"/>
      <c r="L26" s="19"/>
      <c r="M26" s="6"/>
      <c r="N26" s="6"/>
      <c r="O26" s="6"/>
      <c r="P26" s="6"/>
      <c r="Q26" s="6"/>
      <c r="R26" s="11"/>
      <c r="S26" s="52"/>
      <c r="T26" s="53"/>
      <c r="U26" s="52"/>
      <c r="V26" s="53"/>
      <c r="W26" s="57">
        <f t="shared" si="1"/>
        <v>10</v>
      </c>
      <c r="X26" s="29" t="e">
        <f t="shared" si="2"/>
        <v>#DIV/0!</v>
      </c>
      <c r="Y26" s="30" t="e">
        <f t="shared" si="7"/>
        <v>#DIV/0!</v>
      </c>
    </row>
    <row r="27" spans="1:28" ht="24.9" customHeight="1" x14ac:dyDescent="0.35">
      <c r="A27" s="7"/>
      <c r="B27" s="11"/>
      <c r="C27" s="40"/>
      <c r="D27" s="6"/>
      <c r="E27" s="6"/>
      <c r="F27" s="6"/>
      <c r="G27" s="6"/>
      <c r="H27" s="6"/>
      <c r="I27" s="6"/>
      <c r="J27" s="18" t="e">
        <f t="shared" si="0"/>
        <v>#DIV/0!</v>
      </c>
      <c r="K27" s="41"/>
      <c r="L27" s="19"/>
      <c r="M27" s="6"/>
      <c r="N27" s="6"/>
      <c r="O27" s="6"/>
      <c r="P27" s="6"/>
      <c r="Q27" s="6"/>
      <c r="R27" s="11"/>
      <c r="S27" s="52"/>
      <c r="T27" s="53"/>
      <c r="U27" s="52"/>
      <c r="V27" s="53"/>
      <c r="W27" s="57">
        <f t="shared" si="1"/>
        <v>10</v>
      </c>
      <c r="X27" s="29" t="e">
        <f t="shared" si="2"/>
        <v>#DIV/0!</v>
      </c>
      <c r="Y27" s="30" t="e">
        <f t="shared" si="7"/>
        <v>#DIV/0!</v>
      </c>
    </row>
    <row r="28" spans="1:28" ht="18.600000000000001" thickBot="1" x14ac:dyDescent="0.4">
      <c r="A28" s="9"/>
      <c r="B28" s="13"/>
      <c r="C28" s="20"/>
      <c r="D28" s="21"/>
      <c r="E28" s="21"/>
      <c r="F28" s="21"/>
      <c r="G28" s="21"/>
      <c r="H28" s="21"/>
      <c r="I28" s="21"/>
      <c r="J28" s="42" t="e">
        <f t="shared" si="0"/>
        <v>#DIV/0!</v>
      </c>
      <c r="K28" s="60"/>
      <c r="L28" s="20"/>
      <c r="M28" s="21"/>
      <c r="N28" s="21"/>
      <c r="O28" s="21"/>
      <c r="P28" s="21"/>
      <c r="Q28" s="21"/>
      <c r="R28" s="44"/>
      <c r="S28" s="54"/>
      <c r="T28" s="55"/>
      <c r="U28" s="54"/>
      <c r="V28" s="55"/>
      <c r="W28" s="58">
        <f t="shared" si="1"/>
        <v>10</v>
      </c>
      <c r="X28" s="31" t="e">
        <f t="shared" si="2"/>
        <v>#DIV/0!</v>
      </c>
      <c r="Y28" s="61" t="e">
        <f t="shared" si="7"/>
        <v>#DIV/0!</v>
      </c>
    </row>
    <row r="29" spans="1:28" ht="15" thickTop="1" x14ac:dyDescent="0.3"/>
  </sheetData>
  <sheetProtection formatCells="0" formatColumns="0" formatRows="0" insertColumns="0" insertRows="0" insertHyperlinks="0" deleteColumns="0" deleteRows="0" selectLockedCells="1" sort="0" autoFilter="0" pivotTables="0"/>
  <mergeCells count="18">
    <mergeCell ref="O2:O3"/>
    <mergeCell ref="P2:P3"/>
    <mergeCell ref="Q2:Q3"/>
    <mergeCell ref="Z3:Z4"/>
    <mergeCell ref="AA3:AA4"/>
    <mergeCell ref="AB3:AB4"/>
    <mergeCell ref="A1:B3"/>
    <mergeCell ref="C1:J2"/>
    <mergeCell ref="K1:K3"/>
    <mergeCell ref="L1:W1"/>
    <mergeCell ref="X1:Y4"/>
    <mergeCell ref="R2:R3"/>
    <mergeCell ref="S2:T3"/>
    <mergeCell ref="U2:V3"/>
    <mergeCell ref="W2:W4"/>
    <mergeCell ref="L2:L3"/>
    <mergeCell ref="M2:M3"/>
    <mergeCell ref="N2:N3"/>
  </mergeCells>
  <conditionalFormatting sqref="C27:I27">
    <cfRule type="colorScale" priority="5">
      <colorScale>
        <cfvo type="num" val="1"/>
        <cfvo type="num" val="5"/>
        <color rgb="FFFF0000"/>
        <color rgb="FF92D050"/>
      </colorScale>
    </cfRule>
  </conditionalFormatting>
  <conditionalFormatting sqref="C28:I28 C5:I26">
    <cfRule type="colorScale" priority="9">
      <colorScale>
        <cfvo type="num" val="1"/>
        <cfvo type="num" val="5"/>
        <color rgb="FFFF0000"/>
        <color rgb="FF92D050"/>
      </colorScale>
    </cfRule>
  </conditionalFormatting>
  <conditionalFormatting sqref="J4:J28">
    <cfRule type="cellIs" dxfId="1" priority="2" operator="greaterThan">
      <formula>6</formula>
    </cfRule>
  </conditionalFormatting>
  <conditionalFormatting sqref="W5:W28">
    <cfRule type="cellIs" dxfId="0" priority="3" operator="greaterThan">
      <formula>12</formula>
    </cfRule>
  </conditionalFormatting>
  <dataValidations count="2">
    <dataValidation type="whole" allowBlank="1" showInputMessage="1" showErrorMessage="1" promptTitle="Validação" prompt="Valores devem ser 1, 2, 3, 4 ou 5" sqref="C4:I4" xr:uid="{D35CC1B5-5A96-40BD-B68C-A47B53BFFC20}">
      <formula1>1</formula1>
      <formula2>5</formula2>
    </dataValidation>
    <dataValidation type="decimal" allowBlank="1" showInputMessage="1" showErrorMessage="1" promptTitle="Validação" prompt="Valores devem ser de 0, 1 ou 2" sqref="K4" xr:uid="{D54EBD1D-2F7B-4741-93CE-6340E207E874}">
      <formula1>0</formula1>
      <formula2>2</formula2>
    </dataValidation>
  </dataValidations>
  <pageMargins left="0.23622047244094491" right="0.23622047244094491" top="0.74803149606299213" bottom="0.74803149606299213" header="0.31496062992125984" footer="0.31496062992125984"/>
  <pageSetup paperSize="9" scale="28" orientation="landscape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AE9ACDA9E20A4E8C6DEBB35993649E" ma:contentTypeVersion="18" ma:contentTypeDescription="Criar um novo documento." ma:contentTypeScope="" ma:versionID="87836af5ad653f27d56ee34a2653ba9b">
  <xsd:schema xmlns:xsd="http://www.w3.org/2001/XMLSchema" xmlns:xs="http://www.w3.org/2001/XMLSchema" xmlns:p="http://schemas.microsoft.com/office/2006/metadata/properties" xmlns:ns2="3a84b745-f299-474e-a88f-062c48f67538" xmlns:ns3="2233ed6f-62dd-493a-9ed5-69d48b79b6f2" targetNamespace="http://schemas.microsoft.com/office/2006/metadata/properties" ma:root="true" ma:fieldsID="7d6b5898a967043779d326eb9e6eedb6" ns2:_="" ns3:_="">
    <xsd:import namespace="3a84b745-f299-474e-a88f-062c48f67538"/>
    <xsd:import namespace="2233ed6f-62dd-493a-9ed5-69d48b79b6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4b745-f299-474e-a88f-062c48f675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m" ma:readOnly="false" ma:fieldId="{5cf76f15-5ced-4ddc-b409-7134ff3c332f}" ma:taxonomyMulti="true" ma:sspId="68893b8d-c4d0-4fa4-afb6-cecde482d6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3ed6f-62dd-493a-9ed5-69d48b79b6f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1a10f44-6ca8-466e-a867-40ac12908e10}" ma:internalName="TaxCatchAll" ma:showField="CatchAllData" ma:web="2233ed6f-62dd-493a-9ed5-69d48b79b6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84b745-f299-474e-a88f-062c48f67538">
      <Terms xmlns="http://schemas.microsoft.com/office/infopath/2007/PartnerControls"/>
    </lcf76f155ced4ddcb4097134ff3c332f>
    <TaxCatchAll xmlns="2233ed6f-62dd-493a-9ed5-69d48b79b6f2" xsi:nil="true"/>
  </documentManagement>
</p:properties>
</file>

<file path=customXml/itemProps1.xml><?xml version="1.0" encoding="utf-8"?>
<ds:datastoreItem xmlns:ds="http://schemas.openxmlformats.org/officeDocument/2006/customXml" ds:itemID="{512EC265-F01D-4BEE-ABFE-9F381ED649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581451-942B-4E46-947D-36BC0733F2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84b745-f299-474e-a88f-062c48f67538"/>
    <ds:schemaRef ds:uri="2233ed6f-62dd-493a-9ed5-69d48b79b6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59C7C7-DCDB-4C39-ADEA-1A55533560A6}">
  <ds:schemaRefs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a84b745-f299-474e-a88f-062c48f67538"/>
    <ds:schemaRef ds:uri="2233ed6f-62dd-493a-9ed5-69d48b79b6f2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9C</vt:lpstr>
      <vt:lpstr>'9C'!Print_Area</vt:lpstr>
    </vt:vector>
  </TitlesOfParts>
  <Manager/>
  <Company>Exército Português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 santos.vds</dc:creator>
  <cp:keywords/>
  <dc:description/>
  <cp:lastModifiedBy>José António Da Silva Pinto Garcia</cp:lastModifiedBy>
  <cp:revision/>
  <cp:lastPrinted>2025-01-21T14:55:57Z</cp:lastPrinted>
  <dcterms:created xsi:type="dcterms:W3CDTF">2018-06-08T10:49:39Z</dcterms:created>
  <dcterms:modified xsi:type="dcterms:W3CDTF">2025-01-24T15:38:07Z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0x01010034AE9ACDA9E20A4E8C6DEBB35993649E</vt:lpwstr>
  </property>
  <property fmtid="{D5CDD505-2E9C-101B-9397-08002B2CF9AE}" pid="3" name="MediaServiceImageTags">
    <vt:lpwstr/>
  </property>
</Properties>
</file>