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6B18ED1A-232D-4E07-BB8D-663BF54AE4B1}" xr6:coauthVersionLast="47" xr6:coauthVersionMax="47" xr10:uidLastSave="{00000000-0000-0000-0000-000000000000}"/>
  <bookViews>
    <workbookView xWindow="-108" yWindow="-108" windowWidth="23256" windowHeight="12456" xr2:uid="{D8BD8EE7-537E-4374-9F38-73917E04D9E4}"/>
  </bookViews>
  <sheets>
    <sheet name="7.ºC" sheetId="1" r:id="rId1"/>
  </sheets>
  <definedNames>
    <definedName name="_xlnm.Print_Area" localSheetId="0">'7.ºC'!$A$1:$AC$26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J25" i="1"/>
  <c r="W24" i="1"/>
  <c r="J24" i="1"/>
  <c r="W23" i="1"/>
  <c r="J23" i="1"/>
  <c r="X23" i="1" s="1"/>
  <c r="Y23" i="1" s="1"/>
  <c r="W22" i="1"/>
  <c r="J22" i="1"/>
  <c r="W21" i="1"/>
  <c r="J21" i="1"/>
  <c r="W20" i="1"/>
  <c r="J20" i="1"/>
  <c r="X20" i="1" s="1"/>
  <c r="Y20" i="1" s="1"/>
  <c r="W19" i="1"/>
  <c r="J19" i="1"/>
  <c r="W18" i="1"/>
  <c r="J18" i="1"/>
  <c r="W17" i="1"/>
  <c r="J17" i="1"/>
  <c r="X17" i="1" s="1"/>
  <c r="Y17" i="1" s="1"/>
  <c r="W16" i="1"/>
  <c r="J16" i="1"/>
  <c r="W15" i="1"/>
  <c r="J15" i="1"/>
  <c r="W14" i="1"/>
  <c r="J14" i="1"/>
  <c r="X14" i="1" s="1"/>
  <c r="Y14" i="1" s="1"/>
  <c r="W13" i="1"/>
  <c r="J13" i="1"/>
  <c r="W12" i="1"/>
  <c r="J12" i="1"/>
  <c r="W11" i="1"/>
  <c r="J11" i="1"/>
  <c r="X11" i="1" s="1"/>
  <c r="Y11" i="1" s="1"/>
  <c r="W10" i="1"/>
  <c r="J10" i="1"/>
  <c r="W9" i="1"/>
  <c r="J9" i="1"/>
  <c r="W8" i="1"/>
  <c r="J8" i="1"/>
  <c r="X8" i="1" s="1"/>
  <c r="Y8" i="1" s="1"/>
  <c r="W7" i="1"/>
  <c r="J7" i="1"/>
  <c r="W6" i="1"/>
  <c r="X6" i="1" s="1"/>
  <c r="Y6" i="1" s="1"/>
  <c r="J6" i="1"/>
  <c r="W5" i="1"/>
  <c r="J5" i="1"/>
  <c r="X5" i="1" s="1"/>
  <c r="Y5" i="1" s="1"/>
  <c r="J4" i="1"/>
  <c r="X9" i="1" l="1"/>
  <c r="Y9" i="1" s="1"/>
  <c r="X15" i="1"/>
  <c r="Y15" i="1" s="1"/>
  <c r="X21" i="1"/>
  <c r="Y21" i="1" s="1"/>
  <c r="X10" i="1"/>
  <c r="Y10" i="1" s="1"/>
  <c r="X16" i="1"/>
  <c r="Y16" i="1" s="1"/>
  <c r="X22" i="1"/>
  <c r="Y22" i="1" s="1"/>
  <c r="X12" i="1"/>
  <c r="Y12" i="1" s="1"/>
  <c r="X24" i="1"/>
  <c r="Y24" i="1" s="1"/>
  <c r="X18" i="1"/>
  <c r="Y18" i="1" s="1"/>
  <c r="X7" i="1"/>
  <c r="Y7" i="1" s="1"/>
  <c r="X13" i="1"/>
  <c r="Y13" i="1" s="1"/>
  <c r="X19" i="1"/>
  <c r="Y19" i="1" s="1"/>
  <c r="X25" i="1"/>
  <c r="Y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3630A275-3049-4CF2-BE46-13B4E08A0311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4E0398D1-4D07-434E-8211-ABBA3964B2F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DC2142F5-E675-43A5-B31C-5A46940DB00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A84ADBB8-8966-4B70-8509-BB812D01A7A4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C4AFFA3C-1E52-426A-928E-FC32469ACC9B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1DD20337-604C-4F91-9543-FED8A82D68E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AFB7468A-3937-4400-960A-CF63DCFDAEB0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56740FF1-CDDF-4DF9-AAD6-E7C3EFE6AC5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18BC78BB-D53D-4AFF-BA59-109AA31C3A0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58C3245D-5DEE-4325-8E64-2927323F1E04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C10CBE73-A36A-4BDC-9EC8-FFF410584A1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687E6052-B80B-429F-9A67-356CBA991FF4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CACA6261-D19F-4B7E-8480-6DFC67856CFF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B839E632-9173-41BD-B6BF-5BDA5E7E80D8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21331E95-81F0-4B50-9B0E-0D7784E9161A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83709474-EA00-4CE4-B213-86235B4A3955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997406F9-AFF8-4549-B466-D55C5CEF21A2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AF371850-222E-427B-A472-F6982381A541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342E92CF-A516-4047-9BD0-D1F35F637CB7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81D7AFBC-3935-43AA-94D9-24EA5BCF7BBE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873A63EA-355B-4EC7-A5B6-2B68AB23ADD0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4A510E05-C498-407E-96AC-492CDA205B4B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<sst xmlns="http://schemas.openxmlformats.org/spreadsheetml/2006/main" count="74" uniqueCount="72">
  <si>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</si>
  <si>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</si>
  <si>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</si>
  <si>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</si>
  <si>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</si>
  <si>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</si>
  <si>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</si>
  <si>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</si>
  <si>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</si>
  <si>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</si>
  <si>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</si>
  <si>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</si>
  <si>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</si>
  <si>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</si>
  <si>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</si>
  <si>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</si>
  <si>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</si>
  <si>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</si>
  <si>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</si>
  <si>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</si>
  <si>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</si>
  <si>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</si>
  <si>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</si>
  <si>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</si>
  <si>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</si>
  <si>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</si>
  <si>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Proposta 1.ºSemestre</t>
  </si>
  <si>
    <t>Comentários 1.ºSemestre</t>
  </si>
  <si>
    <t>Proposta 2.ºSemestre</t>
  </si>
  <si>
    <t>Comentários 2ºSemestre</t>
  </si>
  <si>
    <t>005-2022</t>
  </si>
  <si>
    <t>José Maria Becken de Almeida Ferreira de Macedo</t>
  </si>
  <si>
    <t>045-2022</t>
  </si>
  <si>
    <t>Eva Falcão Domingues</t>
  </si>
  <si>
    <t>116-2018</t>
  </si>
  <si>
    <t>Miguel de Albuquerque Marinheiro</t>
  </si>
  <si>
    <t>120-2018</t>
  </si>
  <si>
    <t>Gabriela Mendes Lage</t>
  </si>
  <si>
    <t>146-2024</t>
  </si>
  <si>
    <t>Sebastião Miguel Aleixo Ramos de Pina</t>
  </si>
  <si>
    <t>191-2018</t>
  </si>
  <si>
    <t>Maria Leonor de Oliveira Coelho Gíria</t>
  </si>
  <si>
    <t>320-2018</t>
  </si>
  <si>
    <t>Guilherme Miguel Conceição Gonçalves</t>
  </si>
  <si>
    <t>334-2018</t>
  </si>
  <si>
    <t>Madalena Maria Calixto Farias</t>
  </si>
  <si>
    <t>337-2018</t>
  </si>
  <si>
    <t>Bernardo Miguel Nunes Muxagata</t>
  </si>
  <si>
    <t>358-2018</t>
  </si>
  <si>
    <t>Tomás Maria Sestelo de Matos Manuel</t>
  </si>
  <si>
    <t>359-2022</t>
  </si>
  <si>
    <t>Íris dos Santos Rosa e Tôco Dias</t>
  </si>
  <si>
    <t>445-2018</t>
  </si>
  <si>
    <t>Maria Constança dos Anjos Amado Ribeiro</t>
  </si>
  <si>
    <t>451-2018</t>
  </si>
  <si>
    <t>Clara Marques Figueiredo</t>
  </si>
  <si>
    <t>485-2018</t>
  </si>
  <si>
    <t>Lourenço Dinis Soares Ferrão Arrobas Casal</t>
  </si>
  <si>
    <t>568-2018</t>
  </si>
  <si>
    <t>Gabriel de Jesus Fragoso</t>
  </si>
  <si>
    <t>617-2018</t>
  </si>
  <si>
    <t>Gabriel Moreira Teixeira</t>
  </si>
  <si>
    <t>632-2022</t>
  </si>
  <si>
    <t>Mariana Dutschmann da Silva Gomes</t>
  </si>
  <si>
    <t>720-2022</t>
  </si>
  <si>
    <t>Duarte Alexandre Carrapato Correia</t>
  </si>
  <si>
    <t>727-2024</t>
  </si>
  <si>
    <t>Tiago Alexandre Peixoto Martins</t>
  </si>
  <si>
    <t>732-2022</t>
  </si>
  <si>
    <t>Tomé Romão dos Santos</t>
  </si>
  <si>
    <t>781-2022</t>
  </si>
  <si>
    <t>David Gabriel Zayika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</si>
</sst>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wrapText="1"/>
    </xf>
    <xf numFmtId="0" fontId="8" fillId="2" borderId="33" xfId="0" applyFont="1" applyFill="1" applyBorder="1" applyAlignment="1">
      <alignment horizontal="center" wrapText="1"/>
    </xf>
    <xf numFmtId="0" fontId="0" fillId="7" borderId="34" xfId="0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2" fontId="0" fillId="7" borderId="36" xfId="0" applyNumberFormat="1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0" borderId="41" xfId="0" quotePrefix="1" applyBorder="1" applyAlignment="1">
      <alignment horizontal="center"/>
    </xf>
    <xf numFmtId="0" fontId="0" fillId="0" borderId="42" xfId="0" quotePrefix="1" applyBorder="1" applyAlignment="1">
      <alignment horizontal="center"/>
    </xf>
    <xf numFmtId="0" fontId="0" fillId="0" borderId="43" xfId="0" quotePrefix="1" applyBorder="1" applyAlignment="1">
      <alignment horizontal="center"/>
    </xf>
    <xf numFmtId="0" fontId="0" fillId="0" borderId="35" xfId="0" quotePrefix="1" applyBorder="1" applyAlignment="1">
      <alignment horizontal="center"/>
    </xf>
    <xf numFmtId="0" fontId="9" fillId="2" borderId="46" xfId="0" applyFont="1" applyFill="1" applyBorder="1" applyAlignment="1" applyProtection="1">
      <alignment horizontal="center" wrapText="1"/>
      <protection locked="0"/>
    </xf>
    <xf numFmtId="0" fontId="9" fillId="2" borderId="47" xfId="0" applyFont="1" applyFill="1" applyBorder="1" applyAlignment="1" applyProtection="1">
      <alignment horizontal="center" wrapText="1"/>
      <protection locked="0"/>
    </xf>
    <xf numFmtId="0" fontId="9" fillId="2" borderId="48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10" fillId="0" borderId="49" xfId="0" applyFont="1" applyBorder="1" applyAlignment="1">
      <alignment horizontal="center"/>
    </xf>
    <xf numFmtId="0" fontId="10" fillId="0" borderId="50" xfId="0" applyFont="1" applyBorder="1"/>
    <xf numFmtId="0" fontId="6" fillId="0" borderId="51" xfId="0" applyFont="1" applyBorder="1" applyAlignment="1" applyProtection="1">
      <alignment horizontal="center"/>
      <protection locked="0"/>
    </xf>
    <xf numFmtId="0" fontId="6" fillId="0" borderId="52" xfId="0" applyFont="1" applyBorder="1" applyAlignment="1" applyProtection="1">
      <alignment horizontal="center"/>
      <protection locked="0"/>
    </xf>
    <xf numFmtId="2" fontId="6" fillId="7" borderId="0" xfId="0" applyNumberFormat="1" applyFont="1" applyFill="1" applyAlignment="1">
      <alignment horizontal="center"/>
    </xf>
    <xf numFmtId="0" fontId="6" fillId="8" borderId="53" xfId="0" applyFont="1" applyFill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7" xfId="0" applyFont="1" applyBorder="1" applyAlignment="1" applyProtection="1">
      <alignment horizontal="center"/>
      <protection locked="0"/>
    </xf>
    <xf numFmtId="0" fontId="6" fillId="9" borderId="58" xfId="0" applyFont="1" applyFill="1" applyBorder="1" applyAlignment="1">
      <alignment horizontal="center"/>
    </xf>
    <xf numFmtId="2" fontId="6" fillId="10" borderId="2" xfId="0" applyNumberFormat="1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0" fillId="0" borderId="60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10" fillId="0" borderId="61" xfId="0" applyFont="1" applyBorder="1" applyAlignment="1">
      <alignment horizontal="center"/>
    </xf>
    <xf numFmtId="0" fontId="10" fillId="0" borderId="62" xfId="0" applyFont="1" applyBorder="1"/>
    <xf numFmtId="2" fontId="6" fillId="7" borderId="62" xfId="0" applyNumberFormat="1" applyFont="1" applyFill="1" applyBorder="1" applyAlignment="1">
      <alignment horizontal="center"/>
    </xf>
    <xf numFmtId="0" fontId="6" fillId="8" borderId="63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9" borderId="70" xfId="0" applyFont="1" applyFill="1" applyBorder="1" applyAlignment="1">
      <alignment horizontal="center"/>
    </xf>
    <xf numFmtId="2" fontId="6" fillId="10" borderId="71" xfId="0" applyNumberFormat="1" applyFont="1" applyFill="1" applyBorder="1" applyAlignment="1">
      <alignment horizontal="center"/>
    </xf>
    <xf numFmtId="0" fontId="4" fillId="10" borderId="72" xfId="0" applyFont="1" applyFill="1" applyBorder="1" applyAlignment="1">
      <alignment horizontal="center"/>
    </xf>
    <xf numFmtId="0" fontId="0" fillId="0" borderId="6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2" fontId="6" fillId="7" borderId="74" xfId="0" applyNumberFormat="1" applyFont="1" applyFill="1" applyBorder="1" applyAlignment="1">
      <alignment horizontal="center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10" fillId="0" borderId="76" xfId="0" applyFont="1" applyBorder="1" applyAlignment="1">
      <alignment horizontal="center"/>
    </xf>
    <xf numFmtId="0" fontId="10" fillId="0" borderId="77" xfId="0" applyFont="1" applyBorder="1"/>
    <xf numFmtId="2" fontId="6" fillId="7" borderId="78" xfId="0" applyNumberFormat="1" applyFont="1" applyFill="1" applyBorder="1" applyAlignment="1">
      <alignment horizontal="center"/>
    </xf>
    <xf numFmtId="0" fontId="6" fillId="8" borderId="79" xfId="0" applyFont="1" applyFill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0" borderId="81" xfId="0" applyFont="1" applyBorder="1" applyAlignment="1" applyProtection="1">
      <alignment horizontal="center"/>
      <protection locked="0"/>
    </xf>
    <xf numFmtId="0" fontId="6" fillId="0" borderId="82" xfId="0" applyFont="1" applyBorder="1" applyAlignment="1" applyProtection="1">
      <alignment horizontal="center"/>
      <protection locked="0"/>
    </xf>
    <xf numFmtId="0" fontId="6" fillId="0" borderId="83" xfId="0" applyFont="1" applyBorder="1" applyAlignment="1" applyProtection="1">
      <alignment horizontal="center"/>
      <protection locked="0"/>
    </xf>
    <xf numFmtId="0" fontId="6" fillId="0" borderId="84" xfId="0" applyFont="1" applyBorder="1" applyAlignment="1" applyProtection="1">
      <alignment horizontal="center"/>
      <protection locked="0"/>
    </xf>
    <xf numFmtId="0" fontId="6" fillId="9" borderId="85" xfId="0" applyFont="1" applyFill="1" applyBorder="1" applyAlignment="1">
      <alignment horizontal="center"/>
    </xf>
    <xf numFmtId="2" fontId="6" fillId="10" borderId="86" xfId="0" applyNumberFormat="1" applyFont="1" applyFill="1" applyBorder="1" applyAlignment="1">
      <alignment horizontal="center"/>
    </xf>
    <xf numFmtId="0" fontId="0" fillId="0" borderId="76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15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B9BBB-B90B-4442-915C-4141E9558B06}">
  <sheetPr>
    <pageSetUpPr fitToPage="1"/>
  </sheetPr>
  <dimension ref="A1:AC26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2.5546875" style="1" customWidth="1"/>
    <col min="2" max="2" width="57.777343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9" ht="22.5" customHeight="1" thickTop="1" thickBot="1" x14ac:dyDescent="0.35">
      <c r="A1" s="91"/>
      <c r="B1" s="92"/>
      <c r="C1" s="97" t="s">
        <v>0</v>
      </c>
      <c r="D1" s="98"/>
      <c r="E1" s="98"/>
      <c r="F1" s="98"/>
      <c r="G1" s="98"/>
      <c r="H1" s="98"/>
      <c r="I1" s="98"/>
      <c r="J1" s="99"/>
      <c r="K1" s="103" t="s">
        <v>1</v>
      </c>
      <c r="L1" s="106" t="s">
        <v>2</v>
      </c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8"/>
      <c r="X1" s="109" t="s">
        <v>3</v>
      </c>
      <c r="Y1" s="110"/>
    </row>
    <row r="2" spans="1:29" ht="15.75" customHeight="1" thickBot="1" x14ac:dyDescent="0.35">
      <c r="A2" s="93"/>
      <c r="B2" s="94"/>
      <c r="C2" s="100"/>
      <c r="D2" s="101"/>
      <c r="E2" s="101"/>
      <c r="F2" s="101"/>
      <c r="G2" s="101"/>
      <c r="H2" s="101"/>
      <c r="I2" s="101"/>
      <c r="J2" s="102"/>
      <c r="K2" s="104"/>
      <c r="L2" s="115" t="s">
        <v>4</v>
      </c>
      <c r="M2" s="76" t="s">
        <v>5</v>
      </c>
      <c r="N2" s="76" t="s">
        <v>6</v>
      </c>
      <c r="O2" s="86" t="s">
        <v>7</v>
      </c>
      <c r="P2" s="76" t="s">
        <v>8</v>
      </c>
      <c r="Q2" s="78" t="s">
        <v>9</v>
      </c>
      <c r="R2" s="78" t="s">
        <v>10</v>
      </c>
      <c r="S2" s="80" t="s">
        <v>11</v>
      </c>
      <c r="T2" s="81"/>
      <c r="U2" s="84" t="s">
        <v>12</v>
      </c>
      <c r="V2" s="85"/>
      <c r="W2" s="88" t="s">
        <v>13</v>
      </c>
      <c r="X2" s="111"/>
      <c r="Y2" s="112"/>
    </row>
    <row r="3" spans="1:29" s="5" customFormat="1" ht="35.4" customHeight="1" thickBot="1" x14ac:dyDescent="0.35">
      <c r="A3" s="95"/>
      <c r="B3" s="96"/>
      <c r="C3" s="2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4" t="s">
        <v>21</v>
      </c>
      <c r="K3" s="105"/>
      <c r="L3" s="116"/>
      <c r="M3" s="77"/>
      <c r="N3" s="77"/>
      <c r="O3" s="117"/>
      <c r="P3" s="77"/>
      <c r="Q3" s="79"/>
      <c r="R3" s="79"/>
      <c r="S3" s="82"/>
      <c r="T3" s="83"/>
      <c r="U3" s="86"/>
      <c r="V3" s="87"/>
      <c r="W3" s="89"/>
      <c r="X3" s="111"/>
      <c r="Y3" s="112"/>
    </row>
    <row r="4" spans="1:29" s="23" customFormat="1" ht="30.6" customHeight="1" thickTop="1" thickBot="1" x14ac:dyDescent="0.45">
      <c r="A4" s="6" t="s">
        <v>22</v>
      </c>
      <c r="B4" s="7" t="s">
        <v>23</v>
      </c>
      <c r="C4" s="8">
        <v>5</v>
      </c>
      <c r="D4" s="9">
        <v>5</v>
      </c>
      <c r="E4" s="9">
        <v>5</v>
      </c>
      <c r="F4" s="9">
        <v>5</v>
      </c>
      <c r="G4" s="9">
        <v>5</v>
      </c>
      <c r="H4" s="9">
        <v>5</v>
      </c>
      <c r="I4" s="9">
        <v>5</v>
      </c>
      <c r="J4" s="10">
        <f>(AVERAGE(C4:I4))*6/5</f>
        <v>6</v>
      </c>
      <c r="K4" s="11">
        <v>2</v>
      </c>
      <c r="L4" s="12">
        <v>1</v>
      </c>
      <c r="M4" s="13">
        <v>2</v>
      </c>
      <c r="N4" s="14">
        <v>5</v>
      </c>
      <c r="O4" s="13">
        <v>4</v>
      </c>
      <c r="P4" s="14">
        <v>3</v>
      </c>
      <c r="Q4" s="13">
        <v>-1</v>
      </c>
      <c r="R4" s="15">
        <v>-3</v>
      </c>
      <c r="S4" s="16" t="s">
        <v>24</v>
      </c>
      <c r="T4" s="17" t="s">
        <v>25</v>
      </c>
      <c r="U4" s="18" t="s">
        <v>24</v>
      </c>
      <c r="V4" s="19" t="s">
        <v>25</v>
      </c>
      <c r="W4" s="90"/>
      <c r="X4" s="113"/>
      <c r="Y4" s="114"/>
      <c r="Z4" s="20" t="s">
        <v>26</v>
      </c>
      <c r="AA4" s="21" t="s">
        <v>27</v>
      </c>
      <c r="AB4" s="20" t="s">
        <v>28</v>
      </c>
      <c r="AC4" s="22" t="s">
        <v>29</v>
      </c>
    </row>
    <row r="5" spans="1:29" ht="24.9" customHeight="1" thickTop="1" x14ac:dyDescent="0.35">
      <c r="A5" s="24" t="s">
        <v>30</v>
      </c>
      <c r="B5" s="25" t="s">
        <v>31</v>
      </c>
      <c r="C5" s="26">
        <v>4</v>
      </c>
      <c r="D5" s="27">
        <v>4</v>
      </c>
      <c r="E5" s="27">
        <v>4</v>
      </c>
      <c r="F5" s="27">
        <v>4</v>
      </c>
      <c r="G5" s="27">
        <v>4</v>
      </c>
      <c r="H5" s="27">
        <v>4</v>
      </c>
      <c r="I5" s="27">
        <v>4</v>
      </c>
      <c r="J5" s="28">
        <f t="shared" ref="J5:J25" si="0">(AVERAGE(C5:I5))*6/5</f>
        <v>4.8</v>
      </c>
      <c r="K5" s="29">
        <v>0.88888888888888884</v>
      </c>
      <c r="L5" s="30"/>
      <c r="M5" s="27"/>
      <c r="N5" s="30"/>
      <c r="O5" s="27"/>
      <c r="P5" s="30"/>
      <c r="Q5" s="27"/>
      <c r="R5" s="31"/>
      <c r="S5" s="32"/>
      <c r="T5" s="33"/>
      <c r="U5" s="32"/>
      <c r="V5" s="33"/>
      <c r="W5" s="34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5">
        <f>J5+K5+W5</f>
        <v>15.688888888888888</v>
      </c>
      <c r="Y5" s="36" t="str">
        <f>+IF(X5&lt;5,"MAU",IF(X5&lt;10,"MEDIOCRE",IF(X5&lt;14,"SUFICIENTE",IF(X5&lt;18,"BOM",IF(X5&lt;=20,"MUITO BOM")))))</f>
        <v>BOM</v>
      </c>
      <c r="Z5" s="37"/>
      <c r="AA5" s="38"/>
      <c r="AB5" s="39"/>
      <c r="AC5" s="39"/>
    </row>
    <row r="6" spans="1:29" ht="24.9" customHeight="1" x14ac:dyDescent="0.35">
      <c r="A6" s="40" t="s">
        <v>32</v>
      </c>
      <c r="B6" s="41" t="s">
        <v>33</v>
      </c>
      <c r="C6" s="26">
        <v>4</v>
      </c>
      <c r="D6" s="27">
        <v>4</v>
      </c>
      <c r="E6" s="27">
        <v>4</v>
      </c>
      <c r="F6" s="27">
        <v>4</v>
      </c>
      <c r="G6" s="27">
        <v>4</v>
      </c>
      <c r="H6" s="27">
        <v>4</v>
      </c>
      <c r="I6" s="27">
        <v>4</v>
      </c>
      <c r="J6" s="42">
        <f t="shared" si="0"/>
        <v>4.8</v>
      </c>
      <c r="K6" s="43">
        <v>1.8888888888888888</v>
      </c>
      <c r="L6" s="44"/>
      <c r="M6" s="45"/>
      <c r="N6" s="44"/>
      <c r="O6" s="45"/>
      <c r="P6" s="44"/>
      <c r="Q6" s="45"/>
      <c r="R6" s="46"/>
      <c r="S6" s="47"/>
      <c r="T6" s="48"/>
      <c r="U6" s="49"/>
      <c r="V6" s="50"/>
      <c r="W6" s="51">
        <f t="shared" ref="W6:W25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52">
        <f t="shared" ref="X6:X25" si="2">J6+K6+W6</f>
        <v>16.68888888888889</v>
      </c>
      <c r="Y6" s="53" t="str">
        <f>+IF(X6&lt;5,"MAU",IF(X6&lt;10,"MEDIOCRE",IF(X6&lt;14,"SUFICIENTE",IF(X6&lt;18,"BOM",IF(X6&lt;=20,"MUITO BOM")))))</f>
        <v>BOM</v>
      </c>
      <c r="Z6" s="54"/>
      <c r="AA6" s="55"/>
      <c r="AB6" s="56"/>
      <c r="AC6" s="56"/>
    </row>
    <row r="7" spans="1:29" ht="24.9" customHeight="1" x14ac:dyDescent="0.35">
      <c r="A7" s="40" t="s">
        <v>34</v>
      </c>
      <c r="B7" s="41" t="s">
        <v>35</v>
      </c>
      <c r="C7" s="26">
        <v>4</v>
      </c>
      <c r="D7" s="27">
        <v>4</v>
      </c>
      <c r="E7" s="27">
        <v>4</v>
      </c>
      <c r="F7" s="27">
        <v>4</v>
      </c>
      <c r="G7" s="27">
        <v>4</v>
      </c>
      <c r="H7" s="27">
        <v>4</v>
      </c>
      <c r="I7" s="27">
        <v>4</v>
      </c>
      <c r="J7" s="57">
        <f t="shared" si="0"/>
        <v>4.8</v>
      </c>
      <c r="K7" s="43">
        <v>0.44444444444444442</v>
      </c>
      <c r="L7" s="58"/>
      <c r="M7" s="59"/>
      <c r="N7" s="58"/>
      <c r="O7" s="59"/>
      <c r="P7" s="58"/>
      <c r="Q7" s="59"/>
      <c r="R7" s="60"/>
      <c r="S7" s="47"/>
      <c r="T7" s="48"/>
      <c r="U7" s="47"/>
      <c r="V7" s="48"/>
      <c r="W7" s="51">
        <f t="shared" si="1"/>
        <v>10</v>
      </c>
      <c r="X7" s="52">
        <f t="shared" si="2"/>
        <v>15.244444444444444</v>
      </c>
      <c r="Y7" s="53" t="str">
        <f t="shared" ref="Y7:Y9" si="3">+IF(X7&lt;5,"MAU",IF(X7&lt;10,"MEDIOCRE",IF(X7&lt;14,"SUFICIENTE",IF(X7&lt;18,"BOM",IF(X7&lt;=20,"MUITO BOM")))))</f>
        <v>BOM</v>
      </c>
      <c r="Z7" s="54"/>
      <c r="AA7" s="55"/>
      <c r="AB7" s="56"/>
      <c r="AC7" s="56"/>
    </row>
    <row r="8" spans="1:29" ht="24.9" customHeight="1" x14ac:dyDescent="0.35">
      <c r="A8" s="40" t="s">
        <v>36</v>
      </c>
      <c r="B8" s="41" t="s">
        <v>37</v>
      </c>
      <c r="C8" s="26">
        <v>4</v>
      </c>
      <c r="D8" s="27">
        <v>4</v>
      </c>
      <c r="E8" s="27">
        <v>4</v>
      </c>
      <c r="F8" s="27">
        <v>4</v>
      </c>
      <c r="G8" s="27">
        <v>4</v>
      </c>
      <c r="H8" s="27">
        <v>4</v>
      </c>
      <c r="I8" s="27">
        <v>4</v>
      </c>
      <c r="J8" s="28">
        <f t="shared" si="0"/>
        <v>4.8</v>
      </c>
      <c r="K8" s="43">
        <v>0.77777777777777779</v>
      </c>
      <c r="L8" s="44"/>
      <c r="M8" s="45"/>
      <c r="N8" s="44"/>
      <c r="O8" s="45"/>
      <c r="P8" s="44"/>
      <c r="Q8" s="45"/>
      <c r="R8" s="46"/>
      <c r="S8" s="47"/>
      <c r="T8" s="48"/>
      <c r="U8" s="49"/>
      <c r="V8" s="50"/>
      <c r="W8" s="51">
        <f t="shared" si="1"/>
        <v>10</v>
      </c>
      <c r="X8" s="52">
        <f t="shared" si="2"/>
        <v>15.577777777777778</v>
      </c>
      <c r="Y8" s="53" t="str">
        <f t="shared" si="3"/>
        <v>BOM</v>
      </c>
      <c r="Z8" s="54"/>
      <c r="AA8" s="55"/>
      <c r="AB8" s="56"/>
      <c r="AC8" s="56"/>
    </row>
    <row r="9" spans="1:29" ht="24.9" customHeight="1" x14ac:dyDescent="0.35">
      <c r="A9" s="40" t="s">
        <v>38</v>
      </c>
      <c r="B9" s="41" t="s">
        <v>39</v>
      </c>
      <c r="C9" s="26">
        <v>3</v>
      </c>
      <c r="D9" s="26">
        <v>3</v>
      </c>
      <c r="E9" s="26">
        <v>3</v>
      </c>
      <c r="F9" s="26">
        <v>3</v>
      </c>
      <c r="G9" s="26">
        <v>3</v>
      </c>
      <c r="H9" s="26">
        <v>3</v>
      </c>
      <c r="I9" s="26">
        <v>3</v>
      </c>
      <c r="J9" s="57">
        <f t="shared" si="0"/>
        <v>3.6</v>
      </c>
      <c r="K9" s="43">
        <v>1</v>
      </c>
      <c r="L9" s="58"/>
      <c r="M9" s="59"/>
      <c r="N9" s="58"/>
      <c r="O9" s="59"/>
      <c r="P9" s="58"/>
      <c r="Q9" s="59">
        <v>1</v>
      </c>
      <c r="R9" s="60"/>
      <c r="S9" s="47"/>
      <c r="T9" s="48"/>
      <c r="U9" s="47"/>
      <c r="V9" s="48"/>
      <c r="W9" s="51">
        <f t="shared" si="1"/>
        <v>9</v>
      </c>
      <c r="X9" s="52">
        <f t="shared" si="2"/>
        <v>13.6</v>
      </c>
      <c r="Y9" s="53" t="str">
        <f t="shared" si="3"/>
        <v>SUFICIENTE</v>
      </c>
      <c r="Z9" s="54"/>
      <c r="AA9" s="55"/>
      <c r="AB9" s="56"/>
      <c r="AC9" s="56"/>
    </row>
    <row r="10" spans="1:29" ht="24.9" customHeight="1" x14ac:dyDescent="0.35">
      <c r="A10" s="40" t="s">
        <v>40</v>
      </c>
      <c r="B10" s="41" t="s">
        <v>41</v>
      </c>
      <c r="C10" s="26">
        <v>4</v>
      </c>
      <c r="D10" s="27">
        <v>4</v>
      </c>
      <c r="E10" s="27">
        <v>4</v>
      </c>
      <c r="F10" s="27">
        <v>4</v>
      </c>
      <c r="G10" s="27">
        <v>4</v>
      </c>
      <c r="H10" s="27">
        <v>4</v>
      </c>
      <c r="I10" s="27">
        <v>4</v>
      </c>
      <c r="J10" s="28">
        <f t="shared" si="0"/>
        <v>4.8</v>
      </c>
      <c r="K10" s="43">
        <v>1.4444444444444444</v>
      </c>
      <c r="L10" s="44"/>
      <c r="M10" s="45"/>
      <c r="N10" s="44"/>
      <c r="O10" s="45"/>
      <c r="P10" s="44"/>
      <c r="Q10" s="45"/>
      <c r="R10" s="46"/>
      <c r="S10" s="47"/>
      <c r="T10" s="48"/>
      <c r="U10" s="49"/>
      <c r="V10" s="50"/>
      <c r="W10" s="51">
        <f t="shared" si="1"/>
        <v>10</v>
      </c>
      <c r="X10" s="52">
        <f t="shared" si="2"/>
        <v>16.244444444444444</v>
      </c>
      <c r="Y10" s="53" t="str">
        <f>+IF(X10&lt;5,"MAU",IF(X10&lt;10,"MEDIOCRE",IF(X10&lt;14,"SUFICIENTE",IF(X10&lt;18,"BOM",IF(X10&lt;=20,"MUITO BOM")))))</f>
        <v>BOM</v>
      </c>
      <c r="Z10" s="54"/>
      <c r="AA10" s="55"/>
      <c r="AB10" s="56"/>
      <c r="AC10" s="56"/>
    </row>
    <row r="11" spans="1:29" ht="24.9" customHeight="1" x14ac:dyDescent="0.35">
      <c r="A11" s="40" t="s">
        <v>42</v>
      </c>
      <c r="B11" s="41" t="s">
        <v>43</v>
      </c>
      <c r="C11" s="26">
        <v>4</v>
      </c>
      <c r="D11" s="27">
        <v>4</v>
      </c>
      <c r="E11" s="27">
        <v>4</v>
      </c>
      <c r="F11" s="27">
        <v>4</v>
      </c>
      <c r="G11" s="27">
        <v>4</v>
      </c>
      <c r="H11" s="27">
        <v>4</v>
      </c>
      <c r="I11" s="27">
        <v>4</v>
      </c>
      <c r="J11" s="57">
        <f t="shared" si="0"/>
        <v>4.8</v>
      </c>
      <c r="K11" s="43">
        <v>0.44444444444444442</v>
      </c>
      <c r="L11" s="58"/>
      <c r="M11" s="59">
        <v>1</v>
      </c>
      <c r="N11" s="58"/>
      <c r="O11" s="59"/>
      <c r="P11" s="58"/>
      <c r="Q11" s="59"/>
      <c r="R11" s="60"/>
      <c r="S11" s="47"/>
      <c r="T11" s="48"/>
      <c r="U11" s="47"/>
      <c r="V11" s="48"/>
      <c r="W11" s="51">
        <f t="shared" si="1"/>
        <v>12</v>
      </c>
      <c r="X11" s="52">
        <f t="shared" si="2"/>
        <v>17.244444444444444</v>
      </c>
      <c r="Y11" s="53" t="str">
        <f t="shared" ref="Y11:Y13" si="4">+IF(X11&lt;5,"MAU",IF(X11&lt;10,"MEDIOCRE",IF(X11&lt;14,"SUFICIENTE",IF(X11&lt;18,"BOM",IF(X11&lt;=20,"MUITO BOM")))))</f>
        <v>BOM</v>
      </c>
      <c r="Z11" s="54"/>
      <c r="AA11" s="55"/>
      <c r="AB11" s="56"/>
      <c r="AC11" s="56"/>
    </row>
    <row r="12" spans="1:29" ht="24.9" customHeight="1" x14ac:dyDescent="0.35">
      <c r="A12" s="40" t="s">
        <v>44</v>
      </c>
      <c r="B12" s="41" t="s">
        <v>45</v>
      </c>
      <c r="C12" s="26">
        <v>5</v>
      </c>
      <c r="D12" s="26">
        <v>5</v>
      </c>
      <c r="E12" s="26">
        <v>5</v>
      </c>
      <c r="F12" s="26">
        <v>5</v>
      </c>
      <c r="G12" s="26">
        <v>5</v>
      </c>
      <c r="H12" s="26">
        <v>5</v>
      </c>
      <c r="I12" s="26">
        <v>5</v>
      </c>
      <c r="J12" s="28">
        <f t="shared" si="0"/>
        <v>6</v>
      </c>
      <c r="K12" s="43">
        <v>1.3333333333333333</v>
      </c>
      <c r="L12" s="44"/>
      <c r="M12" s="45">
        <v>1</v>
      </c>
      <c r="N12" s="44"/>
      <c r="O12" s="45"/>
      <c r="P12" s="44"/>
      <c r="Q12" s="45"/>
      <c r="R12" s="46"/>
      <c r="S12" s="47"/>
      <c r="T12" s="48"/>
      <c r="U12" s="49"/>
      <c r="V12" s="50"/>
      <c r="W12" s="51">
        <f t="shared" si="1"/>
        <v>12</v>
      </c>
      <c r="X12" s="52">
        <f t="shared" si="2"/>
        <v>19.333333333333332</v>
      </c>
      <c r="Y12" s="53" t="str">
        <f t="shared" si="4"/>
        <v>MUITO BOM</v>
      </c>
      <c r="Z12" s="54"/>
      <c r="AA12" s="55"/>
      <c r="AB12" s="56"/>
      <c r="AC12" s="56"/>
    </row>
    <row r="13" spans="1:29" ht="24.9" customHeight="1" x14ac:dyDescent="0.35">
      <c r="A13" s="40" t="s">
        <v>46</v>
      </c>
      <c r="B13" s="41" t="s">
        <v>47</v>
      </c>
      <c r="C13" s="26">
        <v>3</v>
      </c>
      <c r="D13" s="26">
        <v>3</v>
      </c>
      <c r="E13" s="26">
        <v>3</v>
      </c>
      <c r="F13" s="26">
        <v>3</v>
      </c>
      <c r="G13" s="26">
        <v>3</v>
      </c>
      <c r="H13" s="26">
        <v>3</v>
      </c>
      <c r="I13" s="26">
        <v>3</v>
      </c>
      <c r="J13" s="57">
        <f t="shared" si="0"/>
        <v>3.6</v>
      </c>
      <c r="K13" s="43">
        <v>0.44444444444444442</v>
      </c>
      <c r="L13" s="58"/>
      <c r="M13" s="59"/>
      <c r="N13" s="58"/>
      <c r="O13" s="59"/>
      <c r="P13" s="58"/>
      <c r="Q13" s="59">
        <v>1</v>
      </c>
      <c r="R13" s="60"/>
      <c r="S13" s="47"/>
      <c r="T13" s="48"/>
      <c r="U13" s="47"/>
      <c r="V13" s="48"/>
      <c r="W13" s="51">
        <f t="shared" si="1"/>
        <v>9</v>
      </c>
      <c r="X13" s="52">
        <f t="shared" si="2"/>
        <v>13.044444444444444</v>
      </c>
      <c r="Y13" s="53" t="str">
        <f t="shared" si="4"/>
        <v>SUFICIENTE</v>
      </c>
      <c r="Z13" s="54"/>
      <c r="AA13" s="55"/>
      <c r="AB13" s="56"/>
      <c r="AC13" s="56"/>
    </row>
    <row r="14" spans="1:29" ht="24.9" customHeight="1" x14ac:dyDescent="0.35">
      <c r="A14" s="40" t="s">
        <v>48</v>
      </c>
      <c r="B14" s="41" t="s">
        <v>49</v>
      </c>
      <c r="C14" s="26">
        <v>3</v>
      </c>
      <c r="D14" s="26">
        <v>3</v>
      </c>
      <c r="E14" s="26">
        <v>3</v>
      </c>
      <c r="F14" s="26">
        <v>3</v>
      </c>
      <c r="G14" s="26">
        <v>3</v>
      </c>
      <c r="H14" s="26">
        <v>3</v>
      </c>
      <c r="I14" s="26">
        <v>3</v>
      </c>
      <c r="J14" s="28">
        <f t="shared" si="0"/>
        <v>3.6</v>
      </c>
      <c r="K14" s="43">
        <v>1.7777777777777777</v>
      </c>
      <c r="L14" s="44"/>
      <c r="M14" s="45"/>
      <c r="N14" s="44"/>
      <c r="O14" s="45"/>
      <c r="P14" s="44"/>
      <c r="Q14" s="45">
        <v>2</v>
      </c>
      <c r="R14" s="46"/>
      <c r="S14" s="47"/>
      <c r="T14" s="48"/>
      <c r="U14" s="49"/>
      <c r="V14" s="50"/>
      <c r="W14" s="51">
        <f t="shared" si="1"/>
        <v>8</v>
      </c>
      <c r="X14" s="52">
        <f t="shared" si="2"/>
        <v>13.377777777777778</v>
      </c>
      <c r="Y14" s="53" t="str">
        <f>+IF(X14&lt;5,"MAU",IF(X14&lt;10,"MEDIOCRE",IF(X14&lt;14,"SUFICIENTE",IF(X14&lt;18,"BOM",IF(X14&lt;=20,"MUITO BOM")))))</f>
        <v>SUFICIENTE</v>
      </c>
      <c r="Z14" s="54"/>
      <c r="AA14" s="55"/>
      <c r="AB14" s="56"/>
      <c r="AC14" s="56"/>
    </row>
    <row r="15" spans="1:29" ht="24.9" customHeight="1" x14ac:dyDescent="0.35">
      <c r="A15" s="40" t="s">
        <v>50</v>
      </c>
      <c r="B15" s="41" t="s">
        <v>51</v>
      </c>
      <c r="C15" s="26">
        <v>4</v>
      </c>
      <c r="D15" s="27">
        <v>4</v>
      </c>
      <c r="E15" s="27">
        <v>4</v>
      </c>
      <c r="F15" s="27">
        <v>4</v>
      </c>
      <c r="G15" s="27">
        <v>4</v>
      </c>
      <c r="H15" s="27">
        <v>4</v>
      </c>
      <c r="I15" s="27">
        <v>4</v>
      </c>
      <c r="J15" s="57">
        <f t="shared" si="0"/>
        <v>4.8</v>
      </c>
      <c r="K15" s="43">
        <v>1.8888888888888888</v>
      </c>
      <c r="L15" s="58"/>
      <c r="M15" s="59"/>
      <c r="N15" s="58"/>
      <c r="O15" s="59"/>
      <c r="P15" s="58"/>
      <c r="Q15" s="59"/>
      <c r="R15" s="60"/>
      <c r="S15" s="47"/>
      <c r="T15" s="48"/>
      <c r="U15" s="47"/>
      <c r="V15" s="48"/>
      <c r="W15" s="51">
        <f t="shared" si="1"/>
        <v>10</v>
      </c>
      <c r="X15" s="52">
        <f t="shared" si="2"/>
        <v>16.68888888888889</v>
      </c>
      <c r="Y15" s="53" t="str">
        <f t="shared" ref="Y15:Y17" si="5">+IF(X15&lt;5,"MAU",IF(X15&lt;10,"MEDIOCRE",IF(X15&lt;14,"SUFICIENTE",IF(X15&lt;18,"BOM",IF(X15&lt;=20,"MUITO BOM")))))</f>
        <v>BOM</v>
      </c>
      <c r="Z15" s="54"/>
      <c r="AA15" s="55"/>
      <c r="AB15" s="56"/>
      <c r="AC15" s="56"/>
    </row>
    <row r="16" spans="1:29" ht="24.9" customHeight="1" x14ac:dyDescent="0.35">
      <c r="A16" s="40" t="s">
        <v>52</v>
      </c>
      <c r="B16" s="41" t="s">
        <v>53</v>
      </c>
      <c r="C16" s="26">
        <v>4</v>
      </c>
      <c r="D16" s="27">
        <v>4</v>
      </c>
      <c r="E16" s="27">
        <v>4</v>
      </c>
      <c r="F16" s="27">
        <v>4</v>
      </c>
      <c r="G16" s="27">
        <v>4</v>
      </c>
      <c r="H16" s="27">
        <v>4</v>
      </c>
      <c r="I16" s="27">
        <v>4</v>
      </c>
      <c r="J16" s="28">
        <f t="shared" si="0"/>
        <v>4.8</v>
      </c>
      <c r="K16" s="43">
        <v>2</v>
      </c>
      <c r="L16" s="44"/>
      <c r="M16" s="45"/>
      <c r="N16" s="44"/>
      <c r="O16" s="45"/>
      <c r="P16" s="44"/>
      <c r="Q16" s="45"/>
      <c r="R16" s="46"/>
      <c r="S16" s="47"/>
      <c r="T16" s="48"/>
      <c r="U16" s="49"/>
      <c r="V16" s="50"/>
      <c r="W16" s="51">
        <f t="shared" si="1"/>
        <v>10</v>
      </c>
      <c r="X16" s="52">
        <f t="shared" si="2"/>
        <v>16.8</v>
      </c>
      <c r="Y16" s="53" t="str">
        <f t="shared" si="5"/>
        <v>BOM</v>
      </c>
      <c r="Z16" s="54"/>
      <c r="AA16" s="55"/>
      <c r="AB16" s="56"/>
      <c r="AC16" s="56"/>
    </row>
    <row r="17" spans="1:29" ht="24.9" customHeight="1" x14ac:dyDescent="0.35">
      <c r="A17" s="40" t="s">
        <v>54</v>
      </c>
      <c r="B17" s="41" t="s">
        <v>55</v>
      </c>
      <c r="C17" s="26">
        <v>4</v>
      </c>
      <c r="D17" s="27">
        <v>4</v>
      </c>
      <c r="E17" s="27">
        <v>4</v>
      </c>
      <c r="F17" s="27">
        <v>4</v>
      </c>
      <c r="G17" s="27">
        <v>4</v>
      </c>
      <c r="H17" s="27">
        <v>4</v>
      </c>
      <c r="I17" s="27">
        <v>4</v>
      </c>
      <c r="J17" s="57">
        <f t="shared" si="0"/>
        <v>4.8</v>
      </c>
      <c r="K17" s="43">
        <v>0.66666666666666663</v>
      </c>
      <c r="L17" s="58"/>
      <c r="M17" s="59">
        <v>1</v>
      </c>
      <c r="N17" s="58"/>
      <c r="O17" s="59"/>
      <c r="P17" s="58"/>
      <c r="Q17" s="59"/>
      <c r="R17" s="60"/>
      <c r="S17" s="47"/>
      <c r="T17" s="48"/>
      <c r="U17" s="47"/>
      <c r="V17" s="48"/>
      <c r="W17" s="51">
        <f t="shared" si="1"/>
        <v>12</v>
      </c>
      <c r="X17" s="52">
        <f t="shared" si="2"/>
        <v>17.466666666666669</v>
      </c>
      <c r="Y17" s="53" t="str">
        <f t="shared" si="5"/>
        <v>BOM</v>
      </c>
      <c r="Z17" s="54"/>
      <c r="AA17" s="55"/>
      <c r="AB17" s="56"/>
      <c r="AC17" s="56"/>
    </row>
    <row r="18" spans="1:29" ht="24.9" customHeight="1" x14ac:dyDescent="0.35">
      <c r="A18" s="40" t="s">
        <v>56</v>
      </c>
      <c r="B18" s="41" t="s">
        <v>57</v>
      </c>
      <c r="C18" s="26">
        <v>4</v>
      </c>
      <c r="D18" s="27">
        <v>4</v>
      </c>
      <c r="E18" s="27">
        <v>4</v>
      </c>
      <c r="F18" s="27">
        <v>4</v>
      </c>
      <c r="G18" s="27">
        <v>4</v>
      </c>
      <c r="H18" s="27">
        <v>4</v>
      </c>
      <c r="I18" s="27">
        <v>4</v>
      </c>
      <c r="J18" s="28">
        <f t="shared" si="0"/>
        <v>4.8</v>
      </c>
      <c r="K18" s="43">
        <v>1.6666666666666667</v>
      </c>
      <c r="L18" s="44"/>
      <c r="M18" s="45"/>
      <c r="N18" s="44"/>
      <c r="O18" s="45"/>
      <c r="P18" s="44"/>
      <c r="Q18" s="45"/>
      <c r="R18" s="46"/>
      <c r="S18" s="47"/>
      <c r="T18" s="48"/>
      <c r="U18" s="49"/>
      <c r="V18" s="50"/>
      <c r="W18" s="51">
        <f t="shared" si="1"/>
        <v>10</v>
      </c>
      <c r="X18" s="52">
        <f t="shared" si="2"/>
        <v>16.466666666666669</v>
      </c>
      <c r="Y18" s="53" t="str">
        <f>+IF(X18&lt;5,"MAU",IF(X18&lt;10,"MEDIOCRE",IF(X18&lt;14,"SUFICIENTE",IF(X18&lt;18,"BOM",IF(X18&lt;=20,"MUITO BOM")))))</f>
        <v>BOM</v>
      </c>
      <c r="Z18" s="54"/>
      <c r="AA18" s="55"/>
      <c r="AB18" s="56"/>
      <c r="AC18" s="56"/>
    </row>
    <row r="19" spans="1:29" ht="24.9" customHeight="1" x14ac:dyDescent="0.35">
      <c r="A19" s="40" t="s">
        <v>58</v>
      </c>
      <c r="B19" s="41" t="s">
        <v>59</v>
      </c>
      <c r="C19" s="26">
        <v>4</v>
      </c>
      <c r="D19" s="27">
        <v>4</v>
      </c>
      <c r="E19" s="27">
        <v>4</v>
      </c>
      <c r="F19" s="27">
        <v>4</v>
      </c>
      <c r="G19" s="27">
        <v>4</v>
      </c>
      <c r="H19" s="27">
        <v>4</v>
      </c>
      <c r="I19" s="27">
        <v>4</v>
      </c>
      <c r="J19" s="57">
        <f t="shared" si="0"/>
        <v>4.8</v>
      </c>
      <c r="K19" s="43">
        <v>0.88888888888888884</v>
      </c>
      <c r="L19" s="58"/>
      <c r="M19" s="59"/>
      <c r="N19" s="58"/>
      <c r="O19" s="59"/>
      <c r="P19" s="58"/>
      <c r="Q19" s="59">
        <v>1</v>
      </c>
      <c r="R19" s="60"/>
      <c r="S19" s="47"/>
      <c r="T19" s="48"/>
      <c r="U19" s="47"/>
      <c r="V19" s="48"/>
      <c r="W19" s="51">
        <f t="shared" si="1"/>
        <v>9</v>
      </c>
      <c r="X19" s="52">
        <f t="shared" si="2"/>
        <v>14.688888888888888</v>
      </c>
      <c r="Y19" s="53" t="str">
        <f t="shared" ref="Y19:Y25" si="6">+IF(X19&lt;5,"MAU",IF(X19&lt;10,"MEDIOCRE",IF(X19&lt;14,"SUFICIENTE",IF(X19&lt;18,"BOM",IF(X19&lt;=20,"MUITO BOM")))))</f>
        <v>BOM</v>
      </c>
      <c r="Z19" s="54"/>
      <c r="AA19" s="55"/>
      <c r="AB19" s="56"/>
      <c r="AC19" s="56"/>
    </row>
    <row r="20" spans="1:29" ht="24.9" customHeight="1" x14ac:dyDescent="0.35">
      <c r="A20" s="40" t="s">
        <v>60</v>
      </c>
      <c r="B20" s="41" t="s">
        <v>61</v>
      </c>
      <c r="C20" s="26">
        <v>4</v>
      </c>
      <c r="D20" s="27">
        <v>4</v>
      </c>
      <c r="E20" s="27">
        <v>4</v>
      </c>
      <c r="F20" s="27">
        <v>4</v>
      </c>
      <c r="G20" s="27">
        <v>4</v>
      </c>
      <c r="H20" s="27">
        <v>4</v>
      </c>
      <c r="I20" s="27">
        <v>4</v>
      </c>
      <c r="J20" s="57">
        <f t="shared" si="0"/>
        <v>4.8</v>
      </c>
      <c r="K20" s="43">
        <v>1.8888888888888888</v>
      </c>
      <c r="L20" s="58"/>
      <c r="M20" s="59"/>
      <c r="N20" s="58"/>
      <c r="O20" s="59"/>
      <c r="P20" s="58"/>
      <c r="Q20" s="59"/>
      <c r="R20" s="60"/>
      <c r="S20" s="47"/>
      <c r="T20" s="48"/>
      <c r="U20" s="47"/>
      <c r="V20" s="48"/>
      <c r="W20" s="51">
        <f t="shared" si="1"/>
        <v>10</v>
      </c>
      <c r="X20" s="52">
        <f t="shared" si="2"/>
        <v>16.68888888888889</v>
      </c>
      <c r="Y20" s="53" t="str">
        <f t="shared" si="6"/>
        <v>BOM</v>
      </c>
      <c r="Z20" s="54"/>
      <c r="AA20" s="55"/>
      <c r="AB20" s="56"/>
      <c r="AC20" s="56"/>
    </row>
    <row r="21" spans="1:29" ht="24.9" customHeight="1" x14ac:dyDescent="0.35">
      <c r="A21" s="40" t="s">
        <v>62</v>
      </c>
      <c r="B21" s="41" t="s">
        <v>63</v>
      </c>
      <c r="C21" s="26">
        <v>4</v>
      </c>
      <c r="D21" s="27">
        <v>4</v>
      </c>
      <c r="E21" s="27">
        <v>4</v>
      </c>
      <c r="F21" s="27">
        <v>4</v>
      </c>
      <c r="G21" s="27">
        <v>4</v>
      </c>
      <c r="H21" s="27">
        <v>4</v>
      </c>
      <c r="I21" s="27">
        <v>4</v>
      </c>
      <c r="J21" s="57">
        <f t="shared" si="0"/>
        <v>4.8</v>
      </c>
      <c r="K21" s="43">
        <v>1.7777777777777777</v>
      </c>
      <c r="L21" s="58"/>
      <c r="M21" s="59"/>
      <c r="N21" s="58"/>
      <c r="O21" s="59"/>
      <c r="P21" s="58"/>
      <c r="Q21" s="59">
        <v>1</v>
      </c>
      <c r="R21" s="60"/>
      <c r="S21" s="47"/>
      <c r="T21" s="48"/>
      <c r="U21" s="47"/>
      <c r="V21" s="48"/>
      <c r="W21" s="51">
        <f t="shared" si="1"/>
        <v>9</v>
      </c>
      <c r="X21" s="52">
        <f t="shared" si="2"/>
        <v>15.577777777777778</v>
      </c>
      <c r="Y21" s="53" t="str">
        <f t="shared" si="6"/>
        <v>BOM</v>
      </c>
      <c r="Z21" s="54"/>
      <c r="AA21" s="55"/>
      <c r="AB21" s="56"/>
      <c r="AC21" s="56"/>
    </row>
    <row r="22" spans="1:29" ht="24.9" customHeight="1" x14ac:dyDescent="0.35">
      <c r="A22" s="40" t="s">
        <v>64</v>
      </c>
      <c r="B22" s="41" t="s">
        <v>65</v>
      </c>
      <c r="C22" s="26">
        <v>4</v>
      </c>
      <c r="D22" s="27">
        <v>4</v>
      </c>
      <c r="E22" s="27">
        <v>4</v>
      </c>
      <c r="F22" s="27">
        <v>4</v>
      </c>
      <c r="G22" s="27">
        <v>4</v>
      </c>
      <c r="H22" s="27">
        <v>4</v>
      </c>
      <c r="I22" s="27">
        <v>4</v>
      </c>
      <c r="J22" s="42">
        <f t="shared" si="0"/>
        <v>4.8</v>
      </c>
      <c r="K22" s="43">
        <v>1.3333333333333333</v>
      </c>
      <c r="L22" s="61"/>
      <c r="M22" s="59"/>
      <c r="N22" s="59"/>
      <c r="O22" s="59"/>
      <c r="P22" s="59"/>
      <c r="Q22" s="59"/>
      <c r="R22" s="60"/>
      <c r="S22" s="47"/>
      <c r="T22" s="48"/>
      <c r="U22" s="47"/>
      <c r="V22" s="48"/>
      <c r="W22" s="51">
        <f t="shared" si="1"/>
        <v>10</v>
      </c>
      <c r="X22" s="52">
        <f t="shared" si="2"/>
        <v>16.133333333333333</v>
      </c>
      <c r="Y22" s="53" t="str">
        <f t="shared" si="6"/>
        <v>BOM</v>
      </c>
      <c r="Z22" s="54"/>
      <c r="AA22" s="55"/>
      <c r="AB22" s="56"/>
      <c r="AC22" s="56"/>
    </row>
    <row r="23" spans="1:29" ht="24.9" customHeight="1" x14ac:dyDescent="0.35">
      <c r="A23" s="40" t="s">
        <v>66</v>
      </c>
      <c r="B23" s="41" t="s">
        <v>67</v>
      </c>
      <c r="C23" s="26">
        <v>4</v>
      </c>
      <c r="D23" s="27">
        <v>4</v>
      </c>
      <c r="E23" s="27">
        <v>4</v>
      </c>
      <c r="F23" s="27">
        <v>4</v>
      </c>
      <c r="G23" s="27">
        <v>4</v>
      </c>
      <c r="H23" s="27">
        <v>4</v>
      </c>
      <c r="I23" s="27">
        <v>4</v>
      </c>
      <c r="J23" s="42">
        <f t="shared" si="0"/>
        <v>4.8</v>
      </c>
      <c r="K23" s="43">
        <v>1.7777777777777777</v>
      </c>
      <c r="L23" s="61"/>
      <c r="M23" s="59"/>
      <c r="N23" s="59"/>
      <c r="O23" s="59"/>
      <c r="P23" s="59"/>
      <c r="Q23" s="59"/>
      <c r="R23" s="60"/>
      <c r="S23" s="47"/>
      <c r="T23" s="48"/>
      <c r="U23" s="47"/>
      <c r="V23" s="48"/>
      <c r="W23" s="51">
        <f t="shared" si="1"/>
        <v>10</v>
      </c>
      <c r="X23" s="52">
        <f t="shared" si="2"/>
        <v>16.577777777777776</v>
      </c>
      <c r="Y23" s="53" t="str">
        <f t="shared" si="6"/>
        <v>BOM</v>
      </c>
      <c r="Z23" s="54"/>
      <c r="AA23" s="55"/>
      <c r="AB23" s="56"/>
      <c r="AC23" s="56"/>
    </row>
    <row r="24" spans="1:29" ht="24.9" customHeight="1" x14ac:dyDescent="0.35">
      <c r="A24" s="40" t="s">
        <v>68</v>
      </c>
      <c r="B24" s="41" t="s">
        <v>69</v>
      </c>
      <c r="C24" s="26">
        <v>4</v>
      </c>
      <c r="D24" s="27">
        <v>4</v>
      </c>
      <c r="E24" s="27">
        <v>4</v>
      </c>
      <c r="F24" s="27">
        <v>4</v>
      </c>
      <c r="G24" s="27">
        <v>4</v>
      </c>
      <c r="H24" s="27">
        <v>4</v>
      </c>
      <c r="I24" s="27">
        <v>4</v>
      </c>
      <c r="J24" s="42">
        <f t="shared" si="0"/>
        <v>4.8</v>
      </c>
      <c r="K24" s="43">
        <v>1.2222222222222223</v>
      </c>
      <c r="L24" s="61"/>
      <c r="M24" s="59"/>
      <c r="N24" s="59"/>
      <c r="O24" s="59"/>
      <c r="P24" s="59"/>
      <c r="Q24" s="59"/>
      <c r="R24" s="60"/>
      <c r="S24" s="47"/>
      <c r="T24" s="48"/>
      <c r="U24" s="47"/>
      <c r="V24" s="48"/>
      <c r="W24" s="51">
        <f t="shared" si="1"/>
        <v>10</v>
      </c>
      <c r="X24" s="52">
        <f t="shared" si="2"/>
        <v>16.022222222222222</v>
      </c>
      <c r="Y24" s="53" t="str">
        <f t="shared" si="6"/>
        <v>BOM</v>
      </c>
      <c r="Z24" s="54"/>
      <c r="AA24" s="55"/>
      <c r="AB24" s="56"/>
      <c r="AC24" s="56"/>
    </row>
    <row r="25" spans="1:29" ht="24.9" customHeight="1" thickBot="1" x14ac:dyDescent="0.4">
      <c r="A25" s="62" t="s">
        <v>70</v>
      </c>
      <c r="B25" s="63" t="s">
        <v>71</v>
      </c>
      <c r="C25" s="26">
        <v>4</v>
      </c>
      <c r="D25" s="27">
        <v>4</v>
      </c>
      <c r="E25" s="27">
        <v>4</v>
      </c>
      <c r="F25" s="27">
        <v>4</v>
      </c>
      <c r="G25" s="27">
        <v>4</v>
      </c>
      <c r="H25" s="27">
        <v>4</v>
      </c>
      <c r="I25" s="27">
        <v>4</v>
      </c>
      <c r="J25" s="64">
        <f t="shared" si="0"/>
        <v>4.8</v>
      </c>
      <c r="K25" s="65">
        <v>0.33333333333333331</v>
      </c>
      <c r="L25" s="66"/>
      <c r="M25" s="67">
        <v>1</v>
      </c>
      <c r="N25" s="67"/>
      <c r="O25" s="67"/>
      <c r="P25" s="67"/>
      <c r="Q25" s="67"/>
      <c r="R25" s="68"/>
      <c r="S25" s="69"/>
      <c r="T25" s="70"/>
      <c r="U25" s="69"/>
      <c r="V25" s="70"/>
      <c r="W25" s="71">
        <f t="shared" si="1"/>
        <v>12</v>
      </c>
      <c r="X25" s="72">
        <f t="shared" si="2"/>
        <v>17.133333333333333</v>
      </c>
      <c r="Y25" s="53" t="str">
        <f t="shared" si="6"/>
        <v>BOM</v>
      </c>
      <c r="Z25" s="73"/>
      <c r="AA25" s="74"/>
      <c r="AB25" s="56"/>
      <c r="AC25" s="56"/>
    </row>
    <row r="26" spans="1:29" ht="15" thickTop="1" x14ac:dyDescent="0.3">
      <c r="Y26" s="75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W2:W4"/>
    <mergeCell ref="A1:B3"/>
    <mergeCell ref="C1:J2"/>
    <mergeCell ref="K1:K3"/>
    <mergeCell ref="L1:W1"/>
    <mergeCell ref="X1:Y4"/>
    <mergeCell ref="L2:L3"/>
    <mergeCell ref="M2:M3"/>
    <mergeCell ref="N2:N3"/>
    <mergeCell ref="O2:O3"/>
    <mergeCell ref="P2:P3"/>
    <mergeCell ref="Q2:Q3"/>
    <mergeCell ref="R2:R3"/>
    <mergeCell ref="S2:T3"/>
    <mergeCell ref="U2:V3"/>
  </mergeCells>
  <conditionalFormatting sqref="A5:A25">
    <cfRule type="duplicateValues" dxfId="4" priority="1"/>
    <cfRule type="duplicateValues" dxfId="3" priority="2"/>
    <cfRule type="duplicateValues" dxfId="2" priority="3"/>
  </conditionalFormatting>
  <conditionalFormatting sqref="C5:I25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J4:J25">
    <cfRule type="cellIs" dxfId="1" priority="4" operator="greaterThan">
      <formula>6</formula>
    </cfRule>
  </conditionalFormatting>
  <conditionalFormatting sqref="W5:W25">
    <cfRule type="cellIs" dxfId="0" priority="6" operator="greaterThan">
      <formula>12</formula>
    </cfRule>
  </conditionalFormatting>
  <dataValidations count="2">
    <dataValidation type="whole" allowBlank="1" showInputMessage="1" showErrorMessage="1" promptTitle="Validação" prompt="Valores devem ser 1, 2, 3, 4 ou 5" sqref="C4:I4" xr:uid="{45356E9B-7931-496C-A397-C8DDBDD3E1A0}">
      <formula1>1</formula1>
      <formula2>5</formula2>
    </dataValidation>
    <dataValidation type="decimal" allowBlank="1" showInputMessage="1" showErrorMessage="1" promptTitle="Validação" prompt="Valores devem ser de 0, 1 ou 2" sqref="K4" xr:uid="{1E5000EA-3D33-431B-BC8D-DFF53309C7DD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0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7.ºC</vt:lpstr>
      <vt:lpstr>'7.ºC'!Print_Area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António Da Silva Pinto Garcia</dc:creator>
  <cp:lastModifiedBy>José António Da Silva Pinto Garcia</cp:lastModifiedBy>
  <dcterms:created xsi:type="dcterms:W3CDTF">2025-01-22T15:55:56Z</dcterms:created>
  <dcterms:modified xsi:type="dcterms:W3CDTF">2025-01-22T18:49:13Z</dcterms:modified>
</cp:coreProperties>
</file>