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F12E04B3-A76C-44CD-8D72-C6A356F40CA2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9B" sheetId="188" r:id="rId1"/>
  </sheets>
  <definedNames>
    <definedName name="_xlnm.Print_Area" localSheetId="0">'9B'!$A$1:$Y$29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88" l="1"/>
  <c r="J28" i="188"/>
  <c r="W27" i="188"/>
  <c r="J27" i="188"/>
  <c r="X27" i="188" s="1"/>
  <c r="Y27" i="188" s="1"/>
  <c r="W26" i="188"/>
  <c r="J26" i="188"/>
  <c r="W25" i="188"/>
  <c r="J25" i="188"/>
  <c r="W24" i="188"/>
  <c r="J24" i="188"/>
  <c r="W23" i="188"/>
  <c r="J23" i="188"/>
  <c r="W22" i="188"/>
  <c r="J22" i="188"/>
  <c r="W21" i="188"/>
  <c r="J21" i="188"/>
  <c r="W20" i="188"/>
  <c r="J20" i="188"/>
  <c r="W19" i="188"/>
  <c r="J19" i="188"/>
  <c r="W18" i="188"/>
  <c r="J18" i="188"/>
  <c r="W17" i="188"/>
  <c r="J17" i="188"/>
  <c r="W16" i="188"/>
  <c r="J16" i="188"/>
  <c r="W15" i="188"/>
  <c r="J15" i="188"/>
  <c r="W14" i="188"/>
  <c r="J14" i="188"/>
  <c r="W13" i="188"/>
  <c r="J13" i="188"/>
  <c r="W12" i="188"/>
  <c r="J12" i="188"/>
  <c r="W11" i="188"/>
  <c r="J11" i="188"/>
  <c r="W10" i="188"/>
  <c r="J10" i="188"/>
  <c r="W9" i="188"/>
  <c r="J9" i="188"/>
  <c r="X9" i="188" s="1"/>
  <c r="Y9" i="188" s="1"/>
  <c r="W8" i="188"/>
  <c r="J8" i="188"/>
  <c r="W7" i="188"/>
  <c r="J7" i="188"/>
  <c r="W6" i="188"/>
  <c r="J6" i="188"/>
  <c r="W5" i="188"/>
  <c r="J5" i="188"/>
  <c r="J4" i="188"/>
  <c r="X7" i="188" l="1"/>
  <c r="X5" i="188"/>
  <c r="X11" i="188"/>
  <c r="Y11" i="188" s="1"/>
  <c r="X23" i="188"/>
  <c r="X25" i="188"/>
  <c r="Y25" i="188" s="1"/>
  <c r="X6" i="188"/>
  <c r="Y6" i="188" s="1"/>
  <c r="X8" i="188"/>
  <c r="Y8" i="188" s="1"/>
  <c r="X12" i="188"/>
  <c r="Y12" i="188" s="1"/>
  <c r="X16" i="188"/>
  <c r="X20" i="188"/>
  <c r="Y20" i="188" s="1"/>
  <c r="X24" i="188"/>
  <c r="X26" i="188"/>
  <c r="Y26" i="188" s="1"/>
  <c r="X28" i="188"/>
  <c r="Y28" i="188" s="1"/>
  <c r="X17" i="188"/>
  <c r="X13" i="188"/>
  <c r="Y13" i="188" s="1"/>
  <c r="X15" i="188"/>
  <c r="Y15" i="188" s="1"/>
  <c r="X18" i="188"/>
  <c r="X14" i="188"/>
  <c r="Y14" i="188" s="1"/>
  <c r="X10" i="188"/>
  <c r="Y10" i="188" s="1"/>
  <c r="X19" i="188"/>
  <c r="Y19" i="188" s="1"/>
  <c r="X22" i="188"/>
  <c r="X21" i="188"/>
  <c r="Y21" i="18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cap freire.lmc</author>
    <author>35191</author>
    <author>Admin</author>
  </authors>
  <commentList>
    <comment ref="L4" authorId="0" shapeId="0" xr:uid="{44AB1577-BB85-43BC-BFE2-76507F9ACB2A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180C7C72-67F8-4907-8077-27CBA4D84A6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B61FAFC7-C436-4E4F-A4A4-69009F81B0A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A7582CCE-C53C-435D-8759-17FD9EFA974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2FAF3CA2-993C-4E8A-A507-F12362B57555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CFA590A-14B7-4086-9147-4A0C306BB0D0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5016EEE2-D7D6-45B4-8554-0AB3CCC9E64F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4F8023B2-4196-40F9-BD15-DCAB5325BB9B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90D17BDD-92CE-488C-9197-D8757BD31FB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E59CC136-B735-4CA4-9CA2-12DB89BEC4F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86A60058-3A58-4B0F-BDEA-41C2A718789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T5" authorId="0" shapeId="0" xr:uid="{3198D1C2-D3FF-4AF2-8707-657E1383B41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E7D5B0BB-38D8-4A69-A065-44362BDEB42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5DDADF42-6A05-49A0-9683-49D25AA8E88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M6" authorId="1" shapeId="0" xr:uid="{88A57A30-6253-4DE9-938C-75E89B216E80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orquestra</t>
        </r>
      </text>
    </comment>
    <comment ref="M16" authorId="2" shapeId="0" xr:uid="{A25D3A9B-851D-4491-A9F5-09293E88697D}">
      <text>
        <r>
          <rPr>
            <b/>
            <sz val="9"/>
            <color indexed="81"/>
            <rFont val="Tahoma"/>
            <family val="2"/>
          </rPr>
          <t>35191:</t>
        </r>
        <r>
          <rPr>
            <sz val="9"/>
            <color indexed="81"/>
            <rFont val="Tahoma"/>
            <family val="2"/>
          </rPr>
          <t xml:space="preserve">
Atletismo e orquestra</t>
        </r>
      </text>
    </comment>
    <comment ref="M21" authorId="2" shapeId="0" xr:uid="{F2EFAA89-97C8-40D3-8D97-FE278935DE9D}">
      <text>
        <r>
          <rPr>
            <b/>
            <sz val="9"/>
            <color indexed="81"/>
            <rFont val="Tahoma"/>
            <family val="2"/>
          </rPr>
          <t>35191:</t>
        </r>
        <r>
          <rPr>
            <sz val="9"/>
            <color indexed="81"/>
            <rFont val="Tahoma"/>
            <family val="2"/>
          </rPr>
          <t xml:space="preserve">
Atletismo</t>
        </r>
      </text>
    </comment>
    <comment ref="M22" authorId="3" shapeId="0" xr:uid="{21AF9050-949E-4168-BF01-469D8B6D9C7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eu dou</t>
        </r>
      </text>
    </comment>
  </commentList>
</comments>
</file>

<file path=xl/sharedStrings.xml><?xml version="1.0" encoding="utf-8"?>
<sst xmlns="http://schemas.openxmlformats.org/spreadsheetml/2006/main" count="103" uniqueCount="74">
  <si>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</si>
  <si>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</si>
  <si>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</si>
  <si>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</si>
  <si>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</si>
  <si>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</si>
  <si>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</si>
  <si>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</si>
  <si>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</si>
  <si>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</si>
  <si>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</si>
  <si>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</si>
  <si>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</si>
  <si>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</si>
  <si>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</si>
  <si>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</si>
  <si>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</si>
  <si>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</si>
  <si>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</si>
  <si>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</si>
  <si>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</si>
  <si>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</si>
  <si>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</si>
  <si>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</si>
  <si>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</si>
  <si>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</si>
  <si>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</si>
  <si>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António Maria Soares Neves de Sá Pinto</t>
  </si>
  <si>
    <t>Paulo Rodrigo Perez Domingues</t>
  </si>
  <si>
    <t>Miguel Soares das Neves</t>
  </si>
  <si>
    <t>Madalena Dutshmann da Silva Gomes</t>
  </si>
  <si>
    <t>Francisco Costa Brandão Pestana de Vasconcelos</t>
  </si>
  <si>
    <t xml:space="preserve">Leonor Teixeira Carvalho </t>
  </si>
  <si>
    <t>Tomás Machado Costa Lourenço</t>
  </si>
  <si>
    <t>António Maria Carrilho Monteiro Dias</t>
  </si>
  <si>
    <t>Francisca Costilhas Antunes</t>
  </si>
  <si>
    <t>Ariana Maísa dos Santos Pereira Pinho Fortes</t>
  </si>
  <si>
    <t>Francisco Chaves Pinho Monsanto de Campos</t>
  </si>
  <si>
    <t>Rodrigo Lourenço Nóbrega</t>
  </si>
  <si>
    <t>Laura Anaís Lima Ferreira</t>
  </si>
  <si>
    <t>Duarte Brito Alves Ferros de Azevedo</t>
  </si>
  <si>
    <t>Juliana Carregueira Leite</t>
  </si>
  <si>
    <t>Tomás José Caeiro Ferreira</t>
  </si>
  <si>
    <t>Ana Sofia Cerqueira Ribeiro</t>
  </si>
  <si>
    <t>Francisco Rafael Leite Castro Ferreira da Silva</t>
  </si>
  <si>
    <t>087-2020</t>
  </si>
  <si>
    <t>209-2016</t>
  </si>
  <si>
    <t>282-2016</t>
  </si>
  <si>
    <t>289-2020</t>
  </si>
  <si>
    <t>369-2020</t>
  </si>
  <si>
    <t>375-2017</t>
  </si>
  <si>
    <t>377-2020</t>
  </si>
  <si>
    <t>432-2020</t>
  </si>
  <si>
    <t>502-2020</t>
  </si>
  <si>
    <t>569-2020</t>
  </si>
  <si>
    <t>571-2020</t>
  </si>
  <si>
    <t>587-2020</t>
  </si>
  <si>
    <t>590-2020</t>
  </si>
  <si>
    <t>595-2020</t>
  </si>
  <si>
    <t>604-2024</t>
  </si>
  <si>
    <t>Constança  Varon  Felicio dos Santos</t>
  </si>
  <si>
    <t>738-2021</t>
  </si>
  <si>
    <t>786-2015</t>
  </si>
  <si>
    <t>790-2020</t>
  </si>
  <si>
    <t>827-2017</t>
  </si>
  <si>
    <t>009-2024</t>
  </si>
  <si>
    <t>Santiago Bueri Jervell</t>
  </si>
  <si>
    <t>057-2020</t>
  </si>
  <si>
    <t>Beatriz Gonçalves Simões</t>
  </si>
  <si>
    <t>071-2020</t>
  </si>
  <si>
    <t>Júlia Catarina Monteiro Aires</t>
  </si>
  <si>
    <t>SUFICIENTE</t>
  </si>
  <si>
    <t>MUITO BOM</t>
  </si>
  <si>
    <t>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</si>
</sst>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0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0" fillId="10" borderId="50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39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5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48" xfId="0" applyNumberFormat="1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9" xfId="0" applyNumberFormat="1" applyFont="1" applyFill="1" applyBorder="1" applyAlignment="1">
      <alignment horizontal="center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0" borderId="62" xfId="0" quotePrefix="1" applyBorder="1" applyAlignment="1">
      <alignment horizontal="center"/>
    </xf>
    <xf numFmtId="0" fontId="0" fillId="0" borderId="67" xfId="0" quotePrefix="1" applyBorder="1" applyAlignment="1">
      <alignment horizontal="center"/>
    </xf>
    <xf numFmtId="0" fontId="0" fillId="0" borderId="68" xfId="0" quotePrefix="1" applyBorder="1" applyAlignment="1">
      <alignment horizontal="center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10" borderId="77" xfId="0" applyFont="1" applyFill="1" applyBorder="1" applyAlignment="1">
      <alignment horizontal="center"/>
    </xf>
    <xf numFmtId="0" fontId="6" fillId="10" borderId="78" xfId="0" applyFont="1" applyFill="1" applyBorder="1" applyAlignment="1">
      <alignment horizontal="center"/>
    </xf>
    <xf numFmtId="0" fontId="6" fillId="10" borderId="79" xfId="0" applyFont="1" applyFill="1" applyBorder="1" applyAlignment="1">
      <alignment horizontal="center"/>
    </xf>
    <xf numFmtId="0" fontId="6" fillId="7" borderId="80" xfId="0" applyFont="1" applyFill="1" applyBorder="1" applyAlignment="1" applyProtection="1">
      <alignment horizontal="center"/>
      <protection locked="0"/>
    </xf>
    <xf numFmtId="0" fontId="9" fillId="2" borderId="81" xfId="0" applyFont="1" applyFill="1" applyBorder="1" applyAlignment="1">
      <alignment horizontal="center"/>
    </xf>
    <xf numFmtId="0" fontId="6" fillId="8" borderId="2" xfId="0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6" fillId="0" borderId="43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64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2D58-015B-4814-9BB7-410E03D46E36}">
  <sheetPr>
    <pageSetUpPr fitToPage="1"/>
  </sheetPr>
  <dimension ref="A1:Z29"/>
  <sheetViews>
    <sheetView tabSelected="1" view="pageBreakPreview" topLeftCell="A4" zoomScale="50" zoomScaleNormal="50" zoomScaleSheetLayoutView="50" workbookViewId="0">
      <selection activeCell="Z5" sqref="Z5:Z26"/>
    </sheetView>
  </sheetViews>
  <sheetFormatPr defaultColWidth="15.44140625" defaultRowHeight="14.4" x14ac:dyDescent="0.3"/>
  <cols>
    <col min="1" max="1" width="16.33203125" style="1" customWidth="1"/>
    <col min="2" max="2" width="62.109375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6" ht="22.5" customHeight="1" thickTop="1" thickBot="1" x14ac:dyDescent="0.35">
      <c r="A1" s="66" t="s">
        <v>26</v>
      </c>
      <c r="B1" s="67"/>
      <c r="C1" s="72" t="s">
        <v>1</v>
      </c>
      <c r="D1" s="73"/>
      <c r="E1" s="73"/>
      <c r="F1" s="73"/>
      <c r="G1" s="73"/>
      <c r="H1" s="73"/>
      <c r="I1" s="73"/>
      <c r="J1" s="74"/>
      <c r="K1" s="78" t="s">
        <v>0</v>
      </c>
      <c r="L1" s="81" t="s">
        <v>2</v>
      </c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 t="s">
        <v>3</v>
      </c>
      <c r="Y1" s="85"/>
    </row>
    <row r="2" spans="1:26" ht="15.75" customHeight="1" thickBot="1" x14ac:dyDescent="0.35">
      <c r="A2" s="68"/>
      <c r="B2" s="69"/>
      <c r="C2" s="75"/>
      <c r="D2" s="76"/>
      <c r="E2" s="76"/>
      <c r="F2" s="76"/>
      <c r="G2" s="76"/>
      <c r="H2" s="76"/>
      <c r="I2" s="76"/>
      <c r="J2" s="77"/>
      <c r="K2" s="79"/>
      <c r="L2" s="103" t="s">
        <v>4</v>
      </c>
      <c r="M2" s="105" t="s">
        <v>5</v>
      </c>
      <c r="N2" s="105" t="s">
        <v>6</v>
      </c>
      <c r="O2" s="98" t="s">
        <v>7</v>
      </c>
      <c r="P2" s="105" t="s">
        <v>8</v>
      </c>
      <c r="Q2" s="90" t="s">
        <v>9</v>
      </c>
      <c r="R2" s="90" t="s">
        <v>10</v>
      </c>
      <c r="S2" s="92" t="s">
        <v>11</v>
      </c>
      <c r="T2" s="93"/>
      <c r="U2" s="96" t="s">
        <v>12</v>
      </c>
      <c r="V2" s="97"/>
      <c r="W2" s="100" t="s">
        <v>13</v>
      </c>
      <c r="X2" s="86"/>
      <c r="Y2" s="87"/>
    </row>
    <row r="3" spans="1:26" s="3" customFormat="1" ht="42.75" customHeight="1" thickBot="1" x14ac:dyDescent="0.35">
      <c r="A3" s="70"/>
      <c r="B3" s="71"/>
      <c r="C3" s="32" t="s">
        <v>14</v>
      </c>
      <c r="D3" s="33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4" t="s">
        <v>21</v>
      </c>
      <c r="K3" s="80"/>
      <c r="L3" s="104"/>
      <c r="M3" s="106"/>
      <c r="N3" s="106"/>
      <c r="O3" s="107"/>
      <c r="P3" s="106"/>
      <c r="Q3" s="91"/>
      <c r="R3" s="91"/>
      <c r="S3" s="94"/>
      <c r="T3" s="95"/>
      <c r="U3" s="98"/>
      <c r="V3" s="99"/>
      <c r="W3" s="101"/>
      <c r="X3" s="86"/>
      <c r="Y3" s="87"/>
    </row>
    <row r="4" spans="1:26" s="2" customFormat="1" ht="24.9" customHeight="1" thickTop="1" thickBot="1" x14ac:dyDescent="0.45">
      <c r="A4" s="4" t="s">
        <v>22</v>
      </c>
      <c r="B4" s="5" t="s">
        <v>23</v>
      </c>
      <c r="C4" s="35">
        <v>5</v>
      </c>
      <c r="D4" s="36">
        <v>5</v>
      </c>
      <c r="E4" s="36">
        <v>5</v>
      </c>
      <c r="F4" s="36">
        <v>5</v>
      </c>
      <c r="G4" s="36">
        <v>5</v>
      </c>
      <c r="H4" s="36">
        <v>5</v>
      </c>
      <c r="I4" s="36">
        <v>5</v>
      </c>
      <c r="J4" s="37">
        <f>(AVERAGE(C4:I4))*6/5</f>
        <v>6</v>
      </c>
      <c r="K4" s="38">
        <v>2</v>
      </c>
      <c r="L4" s="22">
        <v>1</v>
      </c>
      <c r="M4" s="23">
        <v>2</v>
      </c>
      <c r="N4" s="24">
        <v>5</v>
      </c>
      <c r="O4" s="23">
        <v>4</v>
      </c>
      <c r="P4" s="24">
        <v>3</v>
      </c>
      <c r="Q4" s="23">
        <v>-1</v>
      </c>
      <c r="R4" s="25">
        <v>-3</v>
      </c>
      <c r="S4" s="46" t="s">
        <v>24</v>
      </c>
      <c r="T4" s="47" t="s">
        <v>25</v>
      </c>
      <c r="U4" s="45" t="s">
        <v>24</v>
      </c>
      <c r="V4" s="26" t="s">
        <v>25</v>
      </c>
      <c r="W4" s="102"/>
      <c r="X4" s="88"/>
      <c r="Y4" s="89"/>
    </row>
    <row r="5" spans="1:26" ht="24.9" customHeight="1" thickTop="1" x14ac:dyDescent="0.35">
      <c r="A5" s="62" t="s">
        <v>65</v>
      </c>
      <c r="B5" s="63" t="s">
        <v>66</v>
      </c>
      <c r="C5" s="39">
        <v>5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6">
        <f t="shared" ref="J5:J28" si="0">(AVERAGE(C5:I5))*6/5</f>
        <v>4.9714285714285724</v>
      </c>
      <c r="K5" s="41">
        <v>2</v>
      </c>
      <c r="L5" s="15"/>
      <c r="M5" s="10"/>
      <c r="N5" s="15"/>
      <c r="O5" s="10"/>
      <c r="P5" s="15"/>
      <c r="Q5" s="10"/>
      <c r="R5" s="43"/>
      <c r="S5" s="48"/>
      <c r="T5" s="49"/>
      <c r="U5" s="48"/>
      <c r="V5" s="49"/>
      <c r="W5" s="56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7">
        <f>J5+K5+W5</f>
        <v>16.971428571428572</v>
      </c>
      <c r="Y5" s="28" t="s">
        <v>71</v>
      </c>
      <c r="Z5" s="1" t="s">
        <v>71</v>
      </c>
    </row>
    <row r="6" spans="1:26" ht="24.9" customHeight="1" x14ac:dyDescent="0.35">
      <c r="A6" s="62" t="s">
        <v>67</v>
      </c>
      <c r="B6" s="63" t="s">
        <v>68</v>
      </c>
      <c r="C6" s="39">
        <v>5</v>
      </c>
      <c r="D6" s="10">
        <v>4</v>
      </c>
      <c r="E6" s="10">
        <v>4</v>
      </c>
      <c r="F6" s="10">
        <v>4</v>
      </c>
      <c r="G6" s="10">
        <v>4</v>
      </c>
      <c r="H6" s="10">
        <v>4</v>
      </c>
      <c r="I6" s="10">
        <v>4</v>
      </c>
      <c r="J6" s="18">
        <f t="shared" si="0"/>
        <v>4.9714285714285724</v>
      </c>
      <c r="K6" s="41">
        <v>1</v>
      </c>
      <c r="L6" s="8"/>
      <c r="M6" s="14"/>
      <c r="N6" s="8"/>
      <c r="O6" s="14"/>
      <c r="P6" s="8"/>
      <c r="Q6" s="14"/>
      <c r="R6" s="12"/>
      <c r="S6" s="52"/>
      <c r="T6" s="53"/>
      <c r="U6" s="50"/>
      <c r="V6" s="51"/>
      <c r="W6" s="57">
        <f t="shared" ref="W6:W2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29">
        <f t="shared" ref="X6:X28" si="2">J6+K6+W6</f>
        <v>15.971428571428572</v>
      </c>
      <c r="Y6" s="30" t="str">
        <f>+IF(X6&lt;5,"MAU",IF(X6&lt;10,"MEDIOCRE",IF(X6&lt;14,"SUFICIENTE",IF(X6&lt;18,"BOM",IF(X6&lt;=20,"MUITO BOM")))))</f>
        <v>BOM</v>
      </c>
      <c r="Z6" s="1" t="s">
        <v>73</v>
      </c>
    </row>
    <row r="7" spans="1:26" ht="24.9" customHeight="1" x14ac:dyDescent="0.35">
      <c r="A7" s="62" t="s">
        <v>69</v>
      </c>
      <c r="B7" s="63" t="s">
        <v>70</v>
      </c>
      <c r="C7" s="39">
        <v>5</v>
      </c>
      <c r="D7" s="10">
        <v>4</v>
      </c>
      <c r="E7" s="10">
        <v>4</v>
      </c>
      <c r="F7" s="10">
        <v>4</v>
      </c>
      <c r="G7" s="10">
        <v>4</v>
      </c>
      <c r="H7" s="10">
        <v>4</v>
      </c>
      <c r="I7" s="10">
        <v>4</v>
      </c>
      <c r="J7" s="17">
        <f t="shared" si="0"/>
        <v>4.9714285714285724</v>
      </c>
      <c r="K7" s="41">
        <v>2</v>
      </c>
      <c r="L7" s="7"/>
      <c r="M7" s="6"/>
      <c r="N7" s="7"/>
      <c r="O7" s="6"/>
      <c r="P7" s="7"/>
      <c r="Q7" s="6"/>
      <c r="R7" s="11"/>
      <c r="S7" s="52"/>
      <c r="T7" s="53"/>
      <c r="U7" s="52"/>
      <c r="V7" s="53"/>
      <c r="W7" s="57">
        <f t="shared" si="1"/>
        <v>10</v>
      </c>
      <c r="X7" s="29">
        <f t="shared" si="2"/>
        <v>16.971428571428572</v>
      </c>
      <c r="Y7" s="30" t="s">
        <v>71</v>
      </c>
      <c r="Z7" s="1" t="s">
        <v>71</v>
      </c>
    </row>
    <row r="8" spans="1:26" ht="24.9" customHeight="1" x14ac:dyDescent="0.35">
      <c r="A8" s="62" t="s">
        <v>45</v>
      </c>
      <c r="B8" s="63" t="s">
        <v>27</v>
      </c>
      <c r="C8" s="39">
        <v>5</v>
      </c>
      <c r="D8" s="10">
        <v>4</v>
      </c>
      <c r="E8" s="10">
        <v>4</v>
      </c>
      <c r="F8" s="10">
        <v>4</v>
      </c>
      <c r="G8" s="10">
        <v>4</v>
      </c>
      <c r="H8" s="10">
        <v>4</v>
      </c>
      <c r="I8" s="10">
        <v>4</v>
      </c>
      <c r="J8" s="16">
        <f t="shared" si="0"/>
        <v>4.9714285714285724</v>
      </c>
      <c r="K8" s="41">
        <v>2</v>
      </c>
      <c r="L8" s="8"/>
      <c r="M8" s="14"/>
      <c r="N8" s="8"/>
      <c r="O8" s="14"/>
      <c r="P8" s="8"/>
      <c r="Q8" s="14"/>
      <c r="R8" s="12"/>
      <c r="S8" s="52"/>
      <c r="T8" s="53"/>
      <c r="U8" s="50"/>
      <c r="V8" s="51"/>
      <c r="W8" s="57">
        <f t="shared" si="1"/>
        <v>10</v>
      </c>
      <c r="X8" s="29">
        <f t="shared" si="2"/>
        <v>16.971428571428572</v>
      </c>
      <c r="Y8" s="30" t="str">
        <f t="shared" ref="Y8:Y9" si="3">+IF(X8&lt;5,"MAU",IF(X8&lt;10,"MEDIOCRE",IF(X8&lt;14,"SUFICIENTE",IF(X8&lt;18,"BOM",IF(X8&lt;=20,"MUITO BOM")))))</f>
        <v>BOM</v>
      </c>
      <c r="Z8" s="1" t="s">
        <v>73</v>
      </c>
    </row>
    <row r="9" spans="1:26" ht="24.9" customHeight="1" x14ac:dyDescent="0.35">
      <c r="A9" s="62" t="s">
        <v>46</v>
      </c>
      <c r="B9" s="63" t="s">
        <v>28</v>
      </c>
      <c r="C9" s="39">
        <v>5</v>
      </c>
      <c r="D9" s="10">
        <v>4</v>
      </c>
      <c r="E9" s="10">
        <v>4</v>
      </c>
      <c r="F9" s="10">
        <v>4</v>
      </c>
      <c r="G9" s="10">
        <v>4</v>
      </c>
      <c r="H9" s="10">
        <v>4</v>
      </c>
      <c r="I9" s="10">
        <v>4</v>
      </c>
      <c r="J9" s="17">
        <f t="shared" si="0"/>
        <v>4.9714285714285724</v>
      </c>
      <c r="K9" s="41">
        <v>1</v>
      </c>
      <c r="L9" s="7"/>
      <c r="M9" s="6"/>
      <c r="N9" s="7"/>
      <c r="O9" s="6"/>
      <c r="P9" s="7"/>
      <c r="Q9" s="6"/>
      <c r="R9" s="11"/>
      <c r="S9" s="52"/>
      <c r="T9" s="53"/>
      <c r="U9" s="52"/>
      <c r="V9" s="53"/>
      <c r="W9" s="57">
        <f t="shared" si="1"/>
        <v>10</v>
      </c>
      <c r="X9" s="29">
        <f t="shared" si="2"/>
        <v>15.971428571428572</v>
      </c>
      <c r="Y9" s="30" t="str">
        <f t="shared" si="3"/>
        <v>BOM</v>
      </c>
      <c r="Z9" s="1" t="s">
        <v>73</v>
      </c>
    </row>
    <row r="10" spans="1:26" ht="24.9" customHeight="1" x14ac:dyDescent="0.35">
      <c r="A10" s="62" t="s">
        <v>47</v>
      </c>
      <c r="B10" s="63" t="s">
        <v>29</v>
      </c>
      <c r="C10" s="39">
        <v>5</v>
      </c>
      <c r="D10" s="10">
        <v>4</v>
      </c>
      <c r="E10" s="10">
        <v>4</v>
      </c>
      <c r="F10" s="10">
        <v>4</v>
      </c>
      <c r="G10" s="10">
        <v>4</v>
      </c>
      <c r="H10" s="10">
        <v>4</v>
      </c>
      <c r="I10" s="10">
        <v>4</v>
      </c>
      <c r="J10" s="16">
        <f t="shared" si="0"/>
        <v>4.9714285714285724</v>
      </c>
      <c r="K10" s="41">
        <v>2</v>
      </c>
      <c r="L10" s="8"/>
      <c r="M10" s="14"/>
      <c r="N10" s="8"/>
      <c r="O10" s="14"/>
      <c r="P10" s="8"/>
      <c r="Q10" s="14"/>
      <c r="R10" s="12"/>
      <c r="S10" s="52"/>
      <c r="T10" s="53"/>
      <c r="U10" s="50"/>
      <c r="V10" s="51"/>
      <c r="W10" s="57">
        <f t="shared" si="1"/>
        <v>10</v>
      </c>
      <c r="X10" s="29">
        <f t="shared" si="2"/>
        <v>16.971428571428572</v>
      </c>
      <c r="Y10" s="30" t="str">
        <f>+IF(X10&lt;5,"MAU",IF(X10&lt;10,"MEDIOCRE",IF(X10&lt;14,"SUFICIENTE",IF(X10&lt;18,"BOM",IF(X10&lt;=20,"MUITO BOM")))))</f>
        <v>BOM</v>
      </c>
      <c r="Z10" s="1" t="s">
        <v>73</v>
      </c>
    </row>
    <row r="11" spans="1:26" ht="24.9" customHeight="1" x14ac:dyDescent="0.35">
      <c r="A11" s="62" t="s">
        <v>48</v>
      </c>
      <c r="B11" s="63" t="s">
        <v>30</v>
      </c>
      <c r="C11" s="39">
        <v>5</v>
      </c>
      <c r="D11" s="10">
        <v>4</v>
      </c>
      <c r="E11" s="10">
        <v>4</v>
      </c>
      <c r="F11" s="10">
        <v>4</v>
      </c>
      <c r="G11" s="10">
        <v>4</v>
      </c>
      <c r="H11" s="10">
        <v>4</v>
      </c>
      <c r="I11" s="10">
        <v>4</v>
      </c>
      <c r="J11" s="17">
        <f t="shared" si="0"/>
        <v>4.9714285714285724</v>
      </c>
      <c r="K11" s="41">
        <v>2</v>
      </c>
      <c r="L11" s="7"/>
      <c r="M11" s="6"/>
      <c r="N11" s="7"/>
      <c r="O11" s="6"/>
      <c r="P11" s="7"/>
      <c r="Q11" s="6"/>
      <c r="R11" s="11"/>
      <c r="S11" s="52"/>
      <c r="T11" s="53"/>
      <c r="U11" s="52"/>
      <c r="V11" s="53"/>
      <c r="W11" s="57">
        <f t="shared" si="1"/>
        <v>10</v>
      </c>
      <c r="X11" s="29">
        <f t="shared" si="2"/>
        <v>16.971428571428572</v>
      </c>
      <c r="Y11" s="30" t="str">
        <f t="shared" ref="Y11:Y13" si="4">+IF(X11&lt;5,"MAU",IF(X11&lt;10,"MEDIOCRE",IF(X11&lt;14,"SUFICIENTE",IF(X11&lt;18,"BOM",IF(X11&lt;=20,"MUITO BOM")))))</f>
        <v>BOM</v>
      </c>
      <c r="Z11" s="1" t="s">
        <v>73</v>
      </c>
    </row>
    <row r="12" spans="1:26" ht="24.9" customHeight="1" x14ac:dyDescent="0.35">
      <c r="A12" s="62" t="s">
        <v>49</v>
      </c>
      <c r="B12" s="63" t="s">
        <v>31</v>
      </c>
      <c r="C12" s="39">
        <v>5</v>
      </c>
      <c r="D12" s="10">
        <v>4</v>
      </c>
      <c r="E12" s="10">
        <v>4</v>
      </c>
      <c r="F12" s="10">
        <v>4</v>
      </c>
      <c r="G12" s="10">
        <v>4</v>
      </c>
      <c r="H12" s="10">
        <v>4</v>
      </c>
      <c r="I12" s="10">
        <v>4</v>
      </c>
      <c r="J12" s="16">
        <f t="shared" si="0"/>
        <v>4.9714285714285724</v>
      </c>
      <c r="K12" s="41">
        <v>1</v>
      </c>
      <c r="L12" s="8"/>
      <c r="M12" s="14"/>
      <c r="N12" s="8"/>
      <c r="O12" s="14"/>
      <c r="P12" s="8"/>
      <c r="Q12" s="14"/>
      <c r="R12" s="12"/>
      <c r="S12" s="52"/>
      <c r="T12" s="53"/>
      <c r="U12" s="50"/>
      <c r="V12" s="51"/>
      <c r="W12" s="57">
        <f t="shared" si="1"/>
        <v>10</v>
      </c>
      <c r="X12" s="29">
        <f t="shared" si="2"/>
        <v>15.971428571428572</v>
      </c>
      <c r="Y12" s="30" t="str">
        <f t="shared" si="4"/>
        <v>BOM</v>
      </c>
      <c r="Z12" s="1" t="s">
        <v>73</v>
      </c>
    </row>
    <row r="13" spans="1:26" ht="24.9" customHeight="1" x14ac:dyDescent="0.35">
      <c r="A13" s="62" t="s">
        <v>50</v>
      </c>
      <c r="B13" s="63" t="s">
        <v>32</v>
      </c>
      <c r="C13" s="39">
        <v>5</v>
      </c>
      <c r="D13" s="10">
        <v>4</v>
      </c>
      <c r="E13" s="10">
        <v>4</v>
      </c>
      <c r="F13" s="10">
        <v>4</v>
      </c>
      <c r="G13" s="10">
        <v>4</v>
      </c>
      <c r="H13" s="10">
        <v>4</v>
      </c>
      <c r="I13" s="10">
        <v>4</v>
      </c>
      <c r="J13" s="17">
        <f t="shared" si="0"/>
        <v>4.9714285714285724</v>
      </c>
      <c r="K13" s="41">
        <v>1</v>
      </c>
      <c r="L13" s="7">
        <v>1</v>
      </c>
      <c r="M13" s="6"/>
      <c r="N13" s="7"/>
      <c r="O13" s="6"/>
      <c r="P13" s="7"/>
      <c r="Q13" s="6"/>
      <c r="R13" s="11"/>
      <c r="S13" s="52"/>
      <c r="T13" s="53"/>
      <c r="U13" s="52"/>
      <c r="V13" s="53"/>
      <c r="W13" s="57">
        <f t="shared" si="1"/>
        <v>11</v>
      </c>
      <c r="X13" s="29">
        <f t="shared" si="2"/>
        <v>16.971428571428572</v>
      </c>
      <c r="Y13" s="30" t="str">
        <f t="shared" si="4"/>
        <v>BOM</v>
      </c>
      <c r="Z13" s="1" t="s">
        <v>73</v>
      </c>
    </row>
    <row r="14" spans="1:26" ht="24.9" customHeight="1" x14ac:dyDescent="0.35">
      <c r="A14" s="62" t="s">
        <v>51</v>
      </c>
      <c r="B14" s="63" t="s">
        <v>33</v>
      </c>
      <c r="C14" s="39">
        <v>5</v>
      </c>
      <c r="D14" s="10">
        <v>4</v>
      </c>
      <c r="E14" s="10">
        <v>4</v>
      </c>
      <c r="F14" s="10">
        <v>4</v>
      </c>
      <c r="G14" s="10">
        <v>4</v>
      </c>
      <c r="H14" s="10">
        <v>4</v>
      </c>
      <c r="I14" s="10">
        <v>4</v>
      </c>
      <c r="J14" s="16">
        <f t="shared" si="0"/>
        <v>4.9714285714285724</v>
      </c>
      <c r="K14" s="41">
        <v>2</v>
      </c>
      <c r="L14" s="8"/>
      <c r="M14" s="14"/>
      <c r="N14" s="8"/>
      <c r="O14" s="14"/>
      <c r="P14" s="8"/>
      <c r="Q14" s="14"/>
      <c r="R14" s="12"/>
      <c r="S14" s="52"/>
      <c r="T14" s="53"/>
      <c r="U14" s="50"/>
      <c r="V14" s="51"/>
      <c r="W14" s="57">
        <f t="shared" si="1"/>
        <v>10</v>
      </c>
      <c r="X14" s="29">
        <f t="shared" si="2"/>
        <v>16.971428571428572</v>
      </c>
      <c r="Y14" s="30" t="str">
        <f>+IF(X14&lt;5,"MAU",IF(X14&lt;10,"MEDIOCRE",IF(X14&lt;14,"SUFICIENTE",IF(X14&lt;18,"BOM",IF(X14&lt;=20,"MUITO BOM")))))</f>
        <v>BOM</v>
      </c>
      <c r="Z14" s="1" t="s">
        <v>73</v>
      </c>
    </row>
    <row r="15" spans="1:26" ht="24.9" customHeight="1" x14ac:dyDescent="0.35">
      <c r="A15" s="62" t="s">
        <v>52</v>
      </c>
      <c r="B15" s="63" t="s">
        <v>34</v>
      </c>
      <c r="C15" s="39">
        <v>5</v>
      </c>
      <c r="D15" s="10">
        <v>4</v>
      </c>
      <c r="E15" s="10">
        <v>4</v>
      </c>
      <c r="F15" s="10">
        <v>4</v>
      </c>
      <c r="G15" s="10">
        <v>4</v>
      </c>
      <c r="H15" s="10">
        <v>4</v>
      </c>
      <c r="I15" s="10">
        <v>4</v>
      </c>
      <c r="J15" s="17">
        <f t="shared" si="0"/>
        <v>4.9714285714285724</v>
      </c>
      <c r="K15" s="41">
        <v>1</v>
      </c>
      <c r="L15" s="7"/>
      <c r="M15" s="6"/>
      <c r="N15" s="7"/>
      <c r="O15" s="6"/>
      <c r="P15" s="7"/>
      <c r="Q15" s="6"/>
      <c r="R15" s="11"/>
      <c r="S15" s="52"/>
      <c r="T15" s="53"/>
      <c r="U15" s="52"/>
      <c r="V15" s="53"/>
      <c r="W15" s="57">
        <f t="shared" si="1"/>
        <v>10</v>
      </c>
      <c r="X15" s="29">
        <f t="shared" si="2"/>
        <v>15.971428571428572</v>
      </c>
      <c r="Y15" s="30" t="str">
        <f t="shared" ref="Y15" si="5">+IF(X15&lt;5,"MAU",IF(X15&lt;10,"MEDIOCRE",IF(X15&lt;14,"SUFICIENTE",IF(X15&lt;18,"BOM",IF(X15&lt;=20,"MUITO BOM")))))</f>
        <v>BOM</v>
      </c>
      <c r="Z15" s="1" t="s">
        <v>73</v>
      </c>
    </row>
    <row r="16" spans="1:26" ht="24.9" customHeight="1" x14ac:dyDescent="0.35">
      <c r="A16" s="62" t="s">
        <v>53</v>
      </c>
      <c r="B16" s="63" t="s">
        <v>35</v>
      </c>
      <c r="C16" s="39">
        <v>5</v>
      </c>
      <c r="D16" s="10">
        <v>4</v>
      </c>
      <c r="E16" s="10">
        <v>4</v>
      </c>
      <c r="F16" s="10">
        <v>4</v>
      </c>
      <c r="G16" s="10">
        <v>4</v>
      </c>
      <c r="H16" s="10">
        <v>4</v>
      </c>
      <c r="I16" s="10">
        <v>4</v>
      </c>
      <c r="J16" s="16">
        <f t="shared" si="0"/>
        <v>4.9714285714285724</v>
      </c>
      <c r="K16" s="41">
        <v>2</v>
      </c>
      <c r="L16" s="8"/>
      <c r="M16" s="14"/>
      <c r="N16" s="8"/>
      <c r="O16" s="14"/>
      <c r="P16" s="8"/>
      <c r="Q16" s="14"/>
      <c r="R16" s="12"/>
      <c r="S16" s="52"/>
      <c r="T16" s="53"/>
      <c r="U16" s="50"/>
      <c r="V16" s="51"/>
      <c r="W16" s="57">
        <f t="shared" si="1"/>
        <v>10</v>
      </c>
      <c r="X16" s="29">
        <f t="shared" si="2"/>
        <v>16.971428571428572</v>
      </c>
      <c r="Y16" s="30" t="s">
        <v>71</v>
      </c>
      <c r="Z16" s="1" t="s">
        <v>71</v>
      </c>
    </row>
    <row r="17" spans="1:26" ht="24.9" customHeight="1" x14ac:dyDescent="0.35">
      <c r="A17" s="62" t="s">
        <v>54</v>
      </c>
      <c r="B17" s="63" t="s">
        <v>36</v>
      </c>
      <c r="C17" s="39">
        <v>5</v>
      </c>
      <c r="D17" s="10">
        <v>4</v>
      </c>
      <c r="E17" s="10">
        <v>4</v>
      </c>
      <c r="F17" s="10">
        <v>4</v>
      </c>
      <c r="G17" s="10">
        <v>4</v>
      </c>
      <c r="H17" s="10">
        <v>4</v>
      </c>
      <c r="I17" s="10">
        <v>4</v>
      </c>
      <c r="J17" s="17">
        <f t="shared" si="0"/>
        <v>4.9714285714285724</v>
      </c>
      <c r="K17" s="41">
        <v>2</v>
      </c>
      <c r="L17" s="7">
        <v>1</v>
      </c>
      <c r="M17" s="6"/>
      <c r="N17" s="7"/>
      <c r="O17" s="6"/>
      <c r="P17" s="7"/>
      <c r="Q17" s="6"/>
      <c r="R17" s="11"/>
      <c r="S17" s="52"/>
      <c r="T17" s="53"/>
      <c r="U17" s="52"/>
      <c r="V17" s="53"/>
      <c r="W17" s="57">
        <f t="shared" si="1"/>
        <v>11</v>
      </c>
      <c r="X17" s="29">
        <f t="shared" si="2"/>
        <v>17.971428571428572</v>
      </c>
      <c r="Y17" s="30" t="s">
        <v>72</v>
      </c>
      <c r="Z17" s="1" t="s">
        <v>72</v>
      </c>
    </row>
    <row r="18" spans="1:26" ht="24.9" customHeight="1" x14ac:dyDescent="0.35">
      <c r="A18" s="62" t="s">
        <v>55</v>
      </c>
      <c r="B18" s="63" t="s">
        <v>37</v>
      </c>
      <c r="C18" s="39">
        <v>5</v>
      </c>
      <c r="D18" s="10">
        <v>4</v>
      </c>
      <c r="E18" s="10">
        <v>4</v>
      </c>
      <c r="F18" s="10">
        <v>4</v>
      </c>
      <c r="G18" s="10">
        <v>4</v>
      </c>
      <c r="H18" s="10">
        <v>4</v>
      </c>
      <c r="I18" s="10">
        <v>4</v>
      </c>
      <c r="J18" s="16">
        <f t="shared" si="0"/>
        <v>4.9714285714285724</v>
      </c>
      <c r="K18" s="41">
        <v>2</v>
      </c>
      <c r="L18" s="8">
        <v>1</v>
      </c>
      <c r="M18" s="14"/>
      <c r="N18" s="8"/>
      <c r="O18" s="14"/>
      <c r="P18" s="8"/>
      <c r="Q18" s="14"/>
      <c r="R18" s="12"/>
      <c r="S18" s="52"/>
      <c r="T18" s="53"/>
      <c r="U18" s="50"/>
      <c r="V18" s="51"/>
      <c r="W18" s="57">
        <f t="shared" si="1"/>
        <v>11</v>
      </c>
      <c r="X18" s="29">
        <f t="shared" si="2"/>
        <v>17.971428571428572</v>
      </c>
      <c r="Y18" s="30" t="s">
        <v>72</v>
      </c>
      <c r="Z18" s="1" t="s">
        <v>72</v>
      </c>
    </row>
    <row r="19" spans="1:26" ht="24.9" customHeight="1" x14ac:dyDescent="0.35">
      <c r="A19" s="62" t="s">
        <v>56</v>
      </c>
      <c r="B19" s="63" t="s">
        <v>38</v>
      </c>
      <c r="C19" s="39">
        <v>5</v>
      </c>
      <c r="D19" s="10">
        <v>4</v>
      </c>
      <c r="E19" s="10">
        <v>4</v>
      </c>
      <c r="F19" s="10">
        <v>4</v>
      </c>
      <c r="G19" s="10">
        <v>4</v>
      </c>
      <c r="H19" s="10">
        <v>4</v>
      </c>
      <c r="I19" s="10">
        <v>4</v>
      </c>
      <c r="J19" s="17">
        <f t="shared" si="0"/>
        <v>4.9714285714285724</v>
      </c>
      <c r="K19" s="41">
        <v>2</v>
      </c>
      <c r="L19" s="7"/>
      <c r="M19" s="61"/>
      <c r="N19" s="7"/>
      <c r="O19" s="6"/>
      <c r="P19" s="7"/>
      <c r="Q19" s="6"/>
      <c r="R19" s="11"/>
      <c r="S19" s="52"/>
      <c r="T19" s="53"/>
      <c r="U19" s="52"/>
      <c r="V19" s="53"/>
      <c r="W19" s="57">
        <f t="shared" si="1"/>
        <v>10</v>
      </c>
      <c r="X19" s="29">
        <f t="shared" si="2"/>
        <v>16.971428571428572</v>
      </c>
      <c r="Y19" s="30" t="str">
        <f t="shared" ref="Y19:Y21" si="6">+IF(X19&lt;5,"MAU",IF(X19&lt;10,"MEDIOCRE",IF(X19&lt;14,"SUFICIENTE",IF(X19&lt;18,"BOM",IF(X19&lt;=20,"MUITO BOM")))))</f>
        <v>BOM</v>
      </c>
      <c r="Z19" s="1" t="s">
        <v>73</v>
      </c>
    </row>
    <row r="20" spans="1:26" ht="24.9" customHeight="1" x14ac:dyDescent="0.35">
      <c r="A20" s="62" t="s">
        <v>57</v>
      </c>
      <c r="B20" s="63" t="s">
        <v>39</v>
      </c>
      <c r="C20" s="39">
        <v>5</v>
      </c>
      <c r="D20" s="10">
        <v>4</v>
      </c>
      <c r="E20" s="10">
        <v>4</v>
      </c>
      <c r="F20" s="10">
        <v>4</v>
      </c>
      <c r="G20" s="10">
        <v>4</v>
      </c>
      <c r="H20" s="10">
        <v>4</v>
      </c>
      <c r="I20" s="10">
        <v>4</v>
      </c>
      <c r="J20" s="18">
        <f t="shared" si="0"/>
        <v>4.9714285714285724</v>
      </c>
      <c r="K20" s="41">
        <v>2</v>
      </c>
      <c r="L20" s="19"/>
      <c r="M20" s="6"/>
      <c r="N20" s="6"/>
      <c r="O20" s="6"/>
      <c r="P20" s="6"/>
      <c r="Q20" s="6"/>
      <c r="R20" s="11"/>
      <c r="S20" s="52"/>
      <c r="T20" s="53"/>
      <c r="U20" s="52"/>
      <c r="V20" s="53"/>
      <c r="W20" s="57">
        <f t="shared" si="1"/>
        <v>10</v>
      </c>
      <c r="X20" s="29">
        <f t="shared" si="2"/>
        <v>16.971428571428572</v>
      </c>
      <c r="Y20" s="30" t="str">
        <f t="shared" si="6"/>
        <v>BOM</v>
      </c>
      <c r="Z20" s="1" t="s">
        <v>73</v>
      </c>
    </row>
    <row r="21" spans="1:26" ht="24.9" customHeight="1" x14ac:dyDescent="0.35">
      <c r="A21" s="62" t="s">
        <v>58</v>
      </c>
      <c r="B21" s="63" t="s">
        <v>40</v>
      </c>
      <c r="C21" s="39">
        <v>5</v>
      </c>
      <c r="D21" s="10">
        <v>4</v>
      </c>
      <c r="E21" s="10">
        <v>4</v>
      </c>
      <c r="F21" s="10">
        <v>4</v>
      </c>
      <c r="G21" s="10">
        <v>4</v>
      </c>
      <c r="H21" s="10">
        <v>4</v>
      </c>
      <c r="I21" s="10">
        <v>4</v>
      </c>
      <c r="J21" s="18">
        <f t="shared" si="0"/>
        <v>4.9714285714285724</v>
      </c>
      <c r="K21" s="41">
        <v>2</v>
      </c>
      <c r="L21" s="19"/>
      <c r="M21" s="6"/>
      <c r="N21" s="6"/>
      <c r="O21" s="6"/>
      <c r="P21" s="6"/>
      <c r="Q21" s="6"/>
      <c r="R21" s="11"/>
      <c r="S21" s="52"/>
      <c r="T21" s="53"/>
      <c r="U21" s="52"/>
      <c r="V21" s="53"/>
      <c r="W21" s="57">
        <f t="shared" si="1"/>
        <v>10</v>
      </c>
      <c r="X21" s="29">
        <f t="shared" si="2"/>
        <v>16.971428571428572</v>
      </c>
      <c r="Y21" s="30" t="str">
        <f t="shared" si="6"/>
        <v>BOM</v>
      </c>
      <c r="Z21" s="1" t="s">
        <v>73</v>
      </c>
    </row>
    <row r="22" spans="1:26" ht="24.9" customHeight="1" x14ac:dyDescent="0.35">
      <c r="A22" s="62" t="s">
        <v>59</v>
      </c>
      <c r="B22" s="63" t="s">
        <v>60</v>
      </c>
      <c r="C22" s="39">
        <v>5</v>
      </c>
      <c r="D22" s="10">
        <v>4</v>
      </c>
      <c r="E22" s="10">
        <v>4</v>
      </c>
      <c r="F22" s="10">
        <v>4</v>
      </c>
      <c r="G22" s="10">
        <v>4</v>
      </c>
      <c r="H22" s="10">
        <v>4</v>
      </c>
      <c r="I22" s="10">
        <v>4</v>
      </c>
      <c r="J22" s="17">
        <f t="shared" si="0"/>
        <v>4.9714285714285724</v>
      </c>
      <c r="K22" s="41">
        <v>2</v>
      </c>
      <c r="L22" s="7"/>
      <c r="M22" s="61"/>
      <c r="N22" s="7"/>
      <c r="O22" s="6"/>
      <c r="P22" s="7"/>
      <c r="Q22" s="6"/>
      <c r="R22" s="11"/>
      <c r="S22" s="52"/>
      <c r="T22" s="53"/>
      <c r="U22" s="52"/>
      <c r="V22" s="53"/>
      <c r="W22" s="57">
        <f t="shared" si="1"/>
        <v>10</v>
      </c>
      <c r="X22" s="29">
        <f t="shared" si="2"/>
        <v>16.971428571428572</v>
      </c>
      <c r="Y22" s="30" t="s">
        <v>73</v>
      </c>
      <c r="Z22" s="1" t="s">
        <v>73</v>
      </c>
    </row>
    <row r="23" spans="1:26" ht="24.9" customHeight="1" x14ac:dyDescent="0.35">
      <c r="A23" s="62" t="s">
        <v>61</v>
      </c>
      <c r="B23" s="63" t="s">
        <v>41</v>
      </c>
      <c r="C23" s="39">
        <v>5</v>
      </c>
      <c r="D23" s="10">
        <v>4</v>
      </c>
      <c r="E23" s="10">
        <v>4</v>
      </c>
      <c r="F23" s="10">
        <v>4</v>
      </c>
      <c r="G23" s="10">
        <v>4</v>
      </c>
      <c r="H23" s="10">
        <v>4</v>
      </c>
      <c r="I23" s="10">
        <v>4</v>
      </c>
      <c r="J23" s="16">
        <f t="shared" si="0"/>
        <v>4.9714285714285724</v>
      </c>
      <c r="K23" s="41">
        <v>2</v>
      </c>
      <c r="L23" s="8"/>
      <c r="M23" s="14"/>
      <c r="N23" s="8"/>
      <c r="O23" s="14"/>
      <c r="P23" s="8"/>
      <c r="Q23" s="14"/>
      <c r="R23" s="12"/>
      <c r="S23" s="52"/>
      <c r="T23" s="53"/>
      <c r="U23" s="50"/>
      <c r="V23" s="51"/>
      <c r="W23" s="57">
        <f t="shared" si="1"/>
        <v>10</v>
      </c>
      <c r="X23" s="29">
        <f t="shared" si="2"/>
        <v>16.971428571428572</v>
      </c>
      <c r="Y23" s="30" t="s">
        <v>71</v>
      </c>
      <c r="Z23" s="1" t="s">
        <v>71</v>
      </c>
    </row>
    <row r="24" spans="1:26" ht="24.9" customHeight="1" x14ac:dyDescent="0.35">
      <c r="A24" s="7" t="s">
        <v>62</v>
      </c>
      <c r="B24" s="64" t="s">
        <v>42</v>
      </c>
      <c r="C24" s="39">
        <v>5</v>
      </c>
      <c r="D24" s="10">
        <v>4</v>
      </c>
      <c r="E24" s="10">
        <v>4</v>
      </c>
      <c r="F24" s="10">
        <v>4</v>
      </c>
      <c r="G24" s="10">
        <v>4</v>
      </c>
      <c r="H24" s="10">
        <v>4</v>
      </c>
      <c r="I24" s="10">
        <v>4</v>
      </c>
      <c r="J24" s="17">
        <f t="shared" si="0"/>
        <v>4.9714285714285724</v>
      </c>
      <c r="K24" s="41">
        <v>2</v>
      </c>
      <c r="L24" s="7"/>
      <c r="M24" s="6"/>
      <c r="N24" s="7"/>
      <c r="O24" s="6"/>
      <c r="P24" s="7"/>
      <c r="Q24" s="6"/>
      <c r="R24" s="11"/>
      <c r="S24" s="52"/>
      <c r="T24" s="53"/>
      <c r="U24" s="52"/>
      <c r="V24" s="53"/>
      <c r="W24" s="57">
        <f t="shared" si="1"/>
        <v>10</v>
      </c>
      <c r="X24" s="29">
        <f t="shared" si="2"/>
        <v>16.971428571428572</v>
      </c>
      <c r="Y24" s="30" t="s">
        <v>71</v>
      </c>
      <c r="Z24" s="1" t="s">
        <v>71</v>
      </c>
    </row>
    <row r="25" spans="1:26" ht="24.9" customHeight="1" x14ac:dyDescent="0.35">
      <c r="A25" s="7" t="s">
        <v>63</v>
      </c>
      <c r="B25" s="65" t="s">
        <v>43</v>
      </c>
      <c r="C25" s="39">
        <v>5</v>
      </c>
      <c r="D25" s="10">
        <v>4</v>
      </c>
      <c r="E25" s="10">
        <v>4</v>
      </c>
      <c r="F25" s="10">
        <v>4</v>
      </c>
      <c r="G25" s="10">
        <v>4</v>
      </c>
      <c r="H25" s="10">
        <v>4</v>
      </c>
      <c r="I25" s="10">
        <v>4</v>
      </c>
      <c r="J25" s="18">
        <f t="shared" si="0"/>
        <v>4.9714285714285724</v>
      </c>
      <c r="K25" s="41">
        <v>2</v>
      </c>
      <c r="L25" s="19"/>
      <c r="M25" s="6"/>
      <c r="N25" s="6"/>
      <c r="O25" s="6"/>
      <c r="P25" s="6"/>
      <c r="Q25" s="6"/>
      <c r="R25" s="11"/>
      <c r="S25" s="52"/>
      <c r="T25" s="53"/>
      <c r="U25" s="52"/>
      <c r="V25" s="53"/>
      <c r="W25" s="57">
        <f t="shared" si="1"/>
        <v>10</v>
      </c>
      <c r="X25" s="29">
        <f t="shared" si="2"/>
        <v>16.971428571428572</v>
      </c>
      <c r="Y25" s="30" t="str">
        <f t="shared" ref="Y25:Y28" si="7">+IF(X25&lt;5,"MAU",IF(X25&lt;10,"MEDIOCRE",IF(X25&lt;14,"SUFICIENTE",IF(X25&lt;18,"BOM",IF(X25&lt;=20,"MUITO BOM")))))</f>
        <v>BOM</v>
      </c>
      <c r="Z25" s="1" t="s">
        <v>73</v>
      </c>
    </row>
    <row r="26" spans="1:26" ht="24.9" customHeight="1" x14ac:dyDescent="0.35">
      <c r="A26" s="7" t="s">
        <v>64</v>
      </c>
      <c r="B26" s="64" t="s">
        <v>44</v>
      </c>
      <c r="C26" s="39">
        <v>5</v>
      </c>
      <c r="D26" s="10">
        <v>4</v>
      </c>
      <c r="E26" s="10">
        <v>4</v>
      </c>
      <c r="F26" s="10">
        <v>4</v>
      </c>
      <c r="G26" s="10">
        <v>4</v>
      </c>
      <c r="H26" s="10">
        <v>4</v>
      </c>
      <c r="I26" s="10">
        <v>4</v>
      </c>
      <c r="J26" s="18">
        <f t="shared" si="0"/>
        <v>4.9714285714285724</v>
      </c>
      <c r="K26" s="41">
        <v>2</v>
      </c>
      <c r="L26" s="19"/>
      <c r="M26" s="6"/>
      <c r="N26" s="6"/>
      <c r="O26" s="6"/>
      <c r="P26" s="6"/>
      <c r="Q26" s="6"/>
      <c r="R26" s="11"/>
      <c r="S26" s="52"/>
      <c r="T26" s="53"/>
      <c r="U26" s="52"/>
      <c r="V26" s="53"/>
      <c r="W26" s="57">
        <f t="shared" si="1"/>
        <v>10</v>
      </c>
      <c r="X26" s="29">
        <f t="shared" si="2"/>
        <v>16.971428571428572</v>
      </c>
      <c r="Y26" s="30" t="str">
        <f t="shared" si="7"/>
        <v>BOM</v>
      </c>
      <c r="Z26" s="1" t="s">
        <v>73</v>
      </c>
    </row>
    <row r="27" spans="1:26" ht="24.9" customHeight="1" x14ac:dyDescent="0.35">
      <c r="A27" s="7"/>
      <c r="B27" s="11"/>
      <c r="C27" s="40"/>
      <c r="D27" s="6"/>
      <c r="E27" s="6"/>
      <c r="F27" s="6"/>
      <c r="G27" s="6"/>
      <c r="H27" s="6"/>
      <c r="I27" s="6"/>
      <c r="J27" s="18" t="e">
        <f t="shared" si="0"/>
        <v>#DIV/0!</v>
      </c>
      <c r="K27" s="41"/>
      <c r="L27" s="19"/>
      <c r="M27" s="6"/>
      <c r="N27" s="6"/>
      <c r="O27" s="6"/>
      <c r="P27" s="6"/>
      <c r="Q27" s="6"/>
      <c r="R27" s="11"/>
      <c r="S27" s="52"/>
      <c r="T27" s="53"/>
      <c r="U27" s="52"/>
      <c r="V27" s="53"/>
      <c r="W27" s="57">
        <f t="shared" si="1"/>
        <v>10</v>
      </c>
      <c r="X27" s="29" t="e">
        <f t="shared" si="2"/>
        <v>#DIV/0!</v>
      </c>
      <c r="Y27" s="30" t="e">
        <f t="shared" si="7"/>
        <v>#DIV/0!</v>
      </c>
    </row>
    <row r="28" spans="1:26" ht="18.600000000000001" thickBot="1" x14ac:dyDescent="0.4">
      <c r="A28" s="9"/>
      <c r="B28" s="13"/>
      <c r="C28" s="20"/>
      <c r="D28" s="21"/>
      <c r="E28" s="21"/>
      <c r="F28" s="21"/>
      <c r="G28" s="21"/>
      <c r="H28" s="21"/>
      <c r="I28" s="21"/>
      <c r="J28" s="42" t="e">
        <f t="shared" si="0"/>
        <v>#DIV/0!</v>
      </c>
      <c r="K28" s="59"/>
      <c r="L28" s="20"/>
      <c r="M28" s="21"/>
      <c r="N28" s="21"/>
      <c r="O28" s="21"/>
      <c r="P28" s="21"/>
      <c r="Q28" s="21"/>
      <c r="R28" s="44"/>
      <c r="S28" s="54"/>
      <c r="T28" s="55"/>
      <c r="U28" s="54"/>
      <c r="V28" s="55"/>
      <c r="W28" s="58">
        <f t="shared" si="1"/>
        <v>10</v>
      </c>
      <c r="X28" s="31" t="e">
        <f t="shared" si="2"/>
        <v>#DIV/0!</v>
      </c>
      <c r="Y28" s="60" t="e">
        <f t="shared" si="7"/>
        <v>#DIV/0!</v>
      </c>
    </row>
    <row r="29" spans="1:26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5:I26">
    <cfRule type="colorScale" priority="9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count="2">
    <dataValidation type="decimal" allowBlank="1" showInputMessage="1" showErrorMessage="1" promptTitle="Validação" prompt="Valores devem ser de 0, 1 ou 2" sqref="K4" xr:uid="{49008882-B5C5-4698-9D50-E5EC6987C9B1}">
      <formula1>0</formula1>
      <formula2>2</formula2>
    </dataValidation>
    <dataValidation type="whole" allowBlank="1" showInputMessage="1" showErrorMessage="1" promptTitle="Validação" prompt="Valores devem ser 1, 2, 3, 4 ou 5" sqref="C4:I4" xr:uid="{6D4C1E34-9502-45DA-8384-43F221BD1266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9B</vt:lpstr>
      <vt:lpstr>'9B'!Print_Area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