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EsteLivro"/>
  <mc:AlternateContent xmlns:mc="http://schemas.openxmlformats.org/markup-compatibility/2006">
    <mc:Choice Requires="x15">
      <x15ac:absPath xmlns:x15ac="http://schemas.microsoft.com/office/spreadsheetml/2010/11/ac" url="C:\Users\garci\OneDrive\Área de Trabalho\AvalCAL\FicheiroAvaliações\"/>
    </mc:Choice>
  </mc:AlternateContent>
  <xr:revisionPtr revIDLastSave="0" documentId="13_ncr:1_{11F5D84F-ABA5-4A36-A82D-4ED4A42DBCDC}" xr6:coauthVersionLast="47" xr6:coauthVersionMax="47" xr10:uidLastSave="{00000000-0000-0000-0000-000000000000}"/>
  <bookViews>
    <workbookView xWindow="-108" yWindow="-108" windowWidth="23256" windowHeight="12456" tabRatio="722" xr2:uid="{00000000-000D-0000-FFFF-FFFF00000000}"/>
  </bookViews>
  <sheets>
    <sheet name="8C" sheetId="185" r:id="rId1"/>
  </sheets>
  <definedNames>
    <definedName name="_xlnm.Print_Area" localSheetId="0">'8C'!$A$1:$AE$29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8" i="185" l="1"/>
  <c r="J28" i="185"/>
  <c r="W27" i="185"/>
  <c r="J27" i="185"/>
  <c r="W26" i="185"/>
  <c r="J26" i="185"/>
  <c r="W25" i="185"/>
  <c r="J25" i="185"/>
  <c r="W24" i="185"/>
  <c r="J24" i="185"/>
  <c r="W23" i="185"/>
  <c r="J23" i="185"/>
  <c r="W22" i="185"/>
  <c r="J22" i="185"/>
  <c r="W21" i="185"/>
  <c r="J21" i="185"/>
  <c r="W20" i="185"/>
  <c r="J20" i="185"/>
  <c r="W19" i="185"/>
  <c r="J19" i="185"/>
  <c r="W18" i="185"/>
  <c r="J18" i="185"/>
  <c r="W17" i="185"/>
  <c r="J17" i="185"/>
  <c r="W16" i="185"/>
  <c r="J16" i="185"/>
  <c r="W15" i="185"/>
  <c r="J15" i="185"/>
  <c r="W14" i="185"/>
  <c r="J14" i="185"/>
  <c r="W13" i="185"/>
  <c r="J13" i="185"/>
  <c r="W12" i="185"/>
  <c r="J12" i="185"/>
  <c r="W11" i="185"/>
  <c r="J11" i="185"/>
  <c r="W10" i="185"/>
  <c r="J10" i="185"/>
  <c r="W9" i="185"/>
  <c r="J9" i="185"/>
  <c r="W8" i="185"/>
  <c r="J8" i="185"/>
  <c r="W7" i="185"/>
  <c r="J7" i="185"/>
  <c r="W6" i="185"/>
  <c r="J6" i="185"/>
  <c r="W5" i="185"/>
  <c r="J5" i="185"/>
  <c r="J4" i="185"/>
  <c r="X6" i="185" l="1"/>
  <c r="Y6" i="185" s="1"/>
  <c r="X8" i="185"/>
  <c r="Y8" i="185" s="1"/>
  <c r="X10" i="185"/>
  <c r="Y10" i="185" s="1"/>
  <c r="X12" i="185"/>
  <c r="Y12" i="185" s="1"/>
  <c r="X16" i="185"/>
  <c r="Y16" i="185" s="1"/>
  <c r="X18" i="185"/>
  <c r="X20" i="185"/>
  <c r="Y20" i="185" s="1"/>
  <c r="X22" i="185"/>
  <c r="Y22" i="185" s="1"/>
  <c r="X26" i="185"/>
  <c r="Y26" i="185" s="1"/>
  <c r="X28" i="185"/>
  <c r="Y28" i="185" s="1"/>
  <c r="X24" i="185"/>
  <c r="Y24" i="185" s="1"/>
  <c r="X5" i="185"/>
  <c r="Y5" i="185" s="1"/>
  <c r="X7" i="185"/>
  <c r="Y7" i="185" s="1"/>
  <c r="X9" i="185"/>
  <c r="X11" i="185"/>
  <c r="X13" i="185"/>
  <c r="Y13" i="185" s="1"/>
  <c r="X17" i="185"/>
  <c r="X19" i="185"/>
  <c r="Y19" i="185" s="1"/>
  <c r="X23" i="185"/>
  <c r="Y23" i="185" s="1"/>
  <c r="X25" i="185"/>
  <c r="Y25" i="185" s="1"/>
  <c r="X27" i="185"/>
  <c r="Y27" i="185" s="1"/>
  <c r="X14" i="185"/>
  <c r="Y14" i="185" s="1"/>
  <c r="X21" i="185"/>
  <c r="X15" i="185"/>
  <c r="Y15" i="18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cap trindade.ac</author>
    <author>cap freire.lmc</author>
    <author>35191</author>
    <author>Admin</author>
  </authors>
  <commentList>
    <comment ref="L4" authorId="0" shapeId="0" xr:uid="{BE228656-6867-4F26-8EC6-A191815E8377}">
      <text>
        <r>
          <rPr>
            <b/>
            <sz val="11"/>
            <color indexed="81"/>
            <rFont val="Tahoma"/>
            <family val="2"/>
          </rPr>
          <t>Pontos que conferem esta menção. Não alterar</t>
        </r>
      </text>
    </comment>
    <comment ref="M4" authorId="0" shapeId="0" xr:uid="{B3D0B145-8F60-4302-A613-D884332D4BE3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N4" authorId="0" shapeId="0" xr:uid="{B6977185-9B89-46D0-AC7C-927C0731186C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O4" authorId="0" shapeId="0" xr:uid="{D2981FF2-A2B2-49D4-8911-FD1A9C501D88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P4" authorId="0" shapeId="0" xr:uid="{2F5185CA-9A7D-4812-81BB-F9530F946473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Q4" authorId="0" shapeId="0" xr:uid="{05004F2A-849D-4951-8CDE-E8F16F69ACCA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R4" authorId="0" shapeId="0" xr:uid="{C1E205C5-216D-4C3E-95C2-654BF73C00BD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S4" authorId="0" shapeId="0" xr:uid="{BFDFD264-E188-47E8-85D2-115BD6FE3168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T4" authorId="0" shapeId="0" xr:uid="{505A1B95-8D29-4390-8358-2A7A1CD5BEBC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4" authorId="0" shapeId="0" xr:uid="{9099E65B-CF98-4A89-9C89-B621BE7216CF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V4" authorId="0" shapeId="0" xr:uid="{4C617E42-9032-430A-A697-0A7231167E4E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celula não deve de ser preenchida</t>
        </r>
      </text>
    </comment>
    <comment ref="M5" authorId="1" shapeId="0" xr:uid="{07FFBF1B-0628-4653-9EE2-C96EBFD807F3}">
      <text>
        <r>
          <rPr>
            <b/>
            <sz val="9"/>
            <color indexed="81"/>
            <rFont val="Tahoma"/>
            <family val="2"/>
          </rPr>
          <t>cap freire.lmc:</t>
        </r>
        <r>
          <rPr>
            <sz val="9"/>
            <color indexed="81"/>
            <rFont val="Tahoma"/>
            <family val="2"/>
          </rPr>
          <t xml:space="preserve">
orquestra</t>
        </r>
      </text>
    </comment>
    <comment ref="T5" authorId="0" shapeId="0" xr:uid="{FF52609F-CC87-4758-9317-C647C38A1849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5" authorId="0" shapeId="0" xr:uid="{65F92846-F309-400F-9C41-9E93FC8E9B98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V5" authorId="0" shapeId="0" xr:uid="{8E2E56ED-9A74-4D08-AE96-599C96CFFF1D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M14" authorId="2" shapeId="0" xr:uid="{9C6436D6-91CF-49EC-A765-CCFFB7C36A55}">
      <text>
        <r>
          <rPr>
            <b/>
            <sz val="9"/>
            <color indexed="81"/>
            <rFont val="Tahoma"/>
            <family val="2"/>
          </rPr>
          <t>35191:</t>
        </r>
        <r>
          <rPr>
            <sz val="9"/>
            <color indexed="81"/>
            <rFont val="Tahoma"/>
            <family val="2"/>
          </rPr>
          <t xml:space="preserve">
Atletismo</t>
        </r>
      </text>
    </comment>
    <comment ref="M15" authorId="3" shapeId="0" xr:uid="{82D0AB8B-5608-4E95-89D5-00411BB39B53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guitarra</t>
        </r>
      </text>
    </comment>
    <comment ref="M21" authorId="3" shapeId="0" xr:uid="{DF1AAC6B-222C-4AA5-B17E-53D8C2F82556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Guitarra</t>
        </r>
      </text>
    </comment>
  </commentList>
</comments>
</file>

<file path=xl/sharedStrings.xml><?xml version="1.0" encoding="utf-8"?>
<sst xmlns="http://schemas.openxmlformats.org/spreadsheetml/2006/main" count="134" uniqueCount="70">
  <si>
    <t>Avaliação dos Graduados</t>
  </si>
  <si>
    <t>PARÂMETROS</t>
  </si>
  <si>
    <t>MENÇÕES E SANÇÕES</t>
  </si>
  <si>
    <t>NOTA</t>
  </si>
  <si>
    <t>Citação</t>
  </si>
  <si>
    <t>Ref El</t>
  </si>
  <si>
    <t>Louvor Diretor</t>
  </si>
  <si>
    <t>Louvor 
Cmdt CAl</t>
  </si>
  <si>
    <t>Louvor 
Cmdt Comp</t>
  </si>
  <si>
    <t>Repreensão Simples</t>
  </si>
  <si>
    <t>Repreensão Registada</t>
  </si>
  <si>
    <t>Suspensão Frequência (1)</t>
  </si>
  <si>
    <t>Suspensão Frequência (2)</t>
  </si>
  <si>
    <t>Total 
(Máx 12)</t>
  </si>
  <si>
    <t>Pontualidade</t>
  </si>
  <si>
    <t>Aprumo e Atavio</t>
  </si>
  <si>
    <t>Civilidade</t>
  </si>
  <si>
    <t>Aplicação</t>
  </si>
  <si>
    <t>Honestidade</t>
  </si>
  <si>
    <t>Camaradagem</t>
  </si>
  <si>
    <t>Sentido de Responsabilidade</t>
  </si>
  <si>
    <t>Total (Máx 6)</t>
  </si>
  <si>
    <t>N.º</t>
  </si>
  <si>
    <t>Nome</t>
  </si>
  <si>
    <t>N.º MD</t>
  </si>
  <si>
    <t>Dias de Susp</t>
  </si>
  <si>
    <t>Turma _</t>
  </si>
  <si>
    <t>B</t>
  </si>
  <si>
    <t>MB</t>
  </si>
  <si>
    <t>S</t>
  </si>
  <si>
    <t>COMP ESCOLAR</t>
  </si>
  <si>
    <t>COMP CAL</t>
  </si>
  <si>
    <t xml:space="preserve">FINAL </t>
  </si>
  <si>
    <t>025-2021</t>
  </si>
  <si>
    <t>Marta Pereira Henriques de Campos Mena</t>
  </si>
  <si>
    <t>074-2017</t>
  </si>
  <si>
    <t>Rodrigo Borbinha Bravo Pinto Gomes</t>
  </si>
  <si>
    <t>225-2017</t>
  </si>
  <si>
    <t>Beatriz Medina Brito Gomes</t>
  </si>
  <si>
    <t>228-2017</t>
  </si>
  <si>
    <t>Irene Maria Martins Vera-Cruz</t>
  </si>
  <si>
    <t>235-2017</t>
  </si>
  <si>
    <t>Maria Joanaz D`Assunção Rodrigues dos Santos</t>
  </si>
  <si>
    <t>271-2021</t>
  </si>
  <si>
    <t>Afonso Heleno Bastos</t>
  </si>
  <si>
    <t>275-2021</t>
  </si>
  <si>
    <t>Bernardo Ferreira Filipe</t>
  </si>
  <si>
    <t>384-2021</t>
  </si>
  <si>
    <t>Afonso Rodrigues Lousada Diegues</t>
  </si>
  <si>
    <t>412-2021</t>
  </si>
  <si>
    <t>José Maria de Oliveira Ferreira Durão Lopes</t>
  </si>
  <si>
    <t>427-2021</t>
  </si>
  <si>
    <t>Alice Quintas Ramalho da Silva</t>
  </si>
  <si>
    <t>562-2021</t>
  </si>
  <si>
    <t>Catarina Martins Franco</t>
  </si>
  <si>
    <t>576-2021</t>
  </si>
  <si>
    <t>Shanmeizi Liang</t>
  </si>
  <si>
    <t>605-2021</t>
  </si>
  <si>
    <t>Ana Catarina Esperança dos Santos Ramos</t>
  </si>
  <si>
    <t>657-2017</t>
  </si>
  <si>
    <t>Tiago Francisco de Sousa Garcia</t>
  </si>
  <si>
    <t>674-2021</t>
  </si>
  <si>
    <t>João Martim Lopes Guerreiro</t>
  </si>
  <si>
    <t>679-2021</t>
  </si>
  <si>
    <t>Melissa Jin</t>
  </si>
  <si>
    <t>696-2021</t>
  </si>
  <si>
    <t>Dinis Capelo Lopes</t>
  </si>
  <si>
    <t>MUITO BOM</t>
  </si>
  <si>
    <t>SUFICIENTE</t>
  </si>
  <si>
    <t>BOM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</si>
</sst>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indexed="81"/>
      <name val="Tahoma"/>
      <family val="2"/>
    </font>
    <font>
      <b/>
      <sz val="11"/>
      <color indexed="81"/>
      <name val="Tahoma"/>
      <family val="2"/>
    </font>
    <font>
      <b/>
      <sz val="12"/>
      <color indexed="81"/>
      <name val="Tahoma"/>
      <family val="2"/>
    </font>
    <font>
      <sz val="9"/>
      <color indexed="81"/>
      <name val="Tahoma"/>
      <family val="2"/>
    </font>
    <font>
      <b/>
      <sz val="12"/>
      <color rgb="FF00B050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color rgb="FF0070C0"/>
      <name val="Cambria"/>
      <family val="1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D9E1F2"/>
        <bgColor rgb="FF000000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dashDotDot">
        <color indexed="64"/>
      </right>
      <top style="thick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/>
      <bottom/>
      <diagonal/>
    </border>
    <border>
      <left style="dashDotDot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ck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14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3" fillId="3" borderId="29" xfId="0" applyFont="1" applyFill="1" applyBorder="1" applyAlignment="1">
      <alignment horizontal="center" wrapText="1"/>
    </xf>
    <xf numFmtId="0" fontId="3" fillId="3" borderId="14" xfId="0" applyFont="1" applyFill="1" applyBorder="1" applyAlignment="1">
      <alignment horizontal="center" wrapText="1"/>
    </xf>
    <xf numFmtId="0" fontId="6" fillId="0" borderId="3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41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45" xfId="0" applyFont="1" applyBorder="1" applyAlignment="1" applyProtection="1">
      <alignment horizontal="center"/>
      <protection locked="0"/>
    </xf>
    <xf numFmtId="0" fontId="6" fillId="0" borderId="44" xfId="0" applyFont="1" applyBorder="1" applyAlignment="1" applyProtection="1">
      <alignment horizontal="center"/>
      <protection locked="0"/>
    </xf>
    <xf numFmtId="0" fontId="6" fillId="0" borderId="46" xfId="0" applyFont="1" applyBorder="1" applyAlignment="1" applyProtection="1">
      <alignment horizontal="center"/>
      <protection locked="0"/>
    </xf>
    <xf numFmtId="0" fontId="6" fillId="0" borderId="35" xfId="0" applyFont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/>
      <protection locked="0"/>
    </xf>
    <xf numFmtId="2" fontId="6" fillId="5" borderId="0" xfId="0" applyNumberFormat="1" applyFont="1" applyFill="1" applyAlignment="1">
      <alignment horizontal="center"/>
    </xf>
    <xf numFmtId="2" fontId="6" fillId="5" borderId="41" xfId="0" applyNumberFormat="1" applyFont="1" applyFill="1" applyBorder="1" applyAlignment="1">
      <alignment horizontal="center"/>
    </xf>
    <xf numFmtId="2" fontId="6" fillId="5" borderId="5" xfId="0" applyNumberFormat="1" applyFont="1" applyFill="1" applyBorder="1" applyAlignment="1">
      <alignment horizontal="center"/>
    </xf>
    <xf numFmtId="0" fontId="6" fillId="0" borderId="42" xfId="0" applyFont="1" applyBorder="1" applyAlignment="1" applyProtection="1">
      <alignment horizontal="center"/>
      <protection locked="0"/>
    </xf>
    <xf numFmtId="0" fontId="6" fillId="0" borderId="55" xfId="0" applyFont="1" applyBorder="1" applyAlignment="1" applyProtection="1">
      <alignment horizontal="center"/>
      <protection locked="0"/>
    </xf>
    <xf numFmtId="0" fontId="6" fillId="0" borderId="56" xfId="0" applyFont="1" applyBorder="1" applyAlignment="1" applyProtection="1">
      <alignment horizontal="center"/>
      <protection locked="0"/>
    </xf>
    <xf numFmtId="0" fontId="0" fillId="10" borderId="52" xfId="0" applyFill="1" applyBorder="1" applyAlignment="1">
      <alignment horizontal="center"/>
    </xf>
    <xf numFmtId="0" fontId="0" fillId="10" borderId="27" xfId="0" applyFill="1" applyBorder="1" applyAlignment="1">
      <alignment horizontal="center"/>
    </xf>
    <xf numFmtId="0" fontId="0" fillId="10" borderId="53" xfId="0" applyFill="1" applyBorder="1" applyAlignment="1">
      <alignment horizontal="center"/>
    </xf>
    <xf numFmtId="0" fontId="0" fillId="10" borderId="54" xfId="0" applyFill="1" applyBorder="1" applyAlignment="1">
      <alignment horizontal="center"/>
    </xf>
    <xf numFmtId="0" fontId="0" fillId="0" borderId="27" xfId="0" quotePrefix="1" applyBorder="1" applyAlignment="1">
      <alignment horizontal="center"/>
    </xf>
    <xf numFmtId="2" fontId="6" fillId="2" borderId="12" xfId="0" applyNumberFormat="1" applyFont="1" applyFill="1" applyBorder="1" applyAlignment="1">
      <alignment horizontal="center"/>
    </xf>
    <xf numFmtId="0" fontId="9" fillId="2" borderId="33" xfId="0" applyFont="1" applyFill="1" applyBorder="1" applyAlignment="1">
      <alignment horizontal="center"/>
    </xf>
    <xf numFmtId="2" fontId="6" fillId="2" borderId="40" xfId="0" applyNumberFormat="1" applyFont="1" applyFill="1" applyBorder="1" applyAlignment="1">
      <alignment horizontal="center"/>
    </xf>
    <xf numFmtId="0" fontId="9" fillId="2" borderId="32" xfId="0" applyFont="1" applyFill="1" applyBorder="1" applyAlignment="1">
      <alignment horizontal="center"/>
    </xf>
    <xf numFmtId="2" fontId="6" fillId="2" borderId="57" xfId="0" applyNumberFormat="1" applyFont="1" applyFill="1" applyBorder="1" applyAlignment="1">
      <alignment horizontal="center"/>
    </xf>
    <xf numFmtId="0" fontId="0" fillId="4" borderId="30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5" borderId="47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2" fontId="0" fillId="5" borderId="50" xfId="0" applyNumberFormat="1" applyFill="1" applyBorder="1" applyAlignment="1">
      <alignment horizontal="center"/>
    </xf>
    <xf numFmtId="0" fontId="0" fillId="7" borderId="51" xfId="0" applyFill="1" applyBorder="1" applyAlignment="1">
      <alignment horizontal="center"/>
    </xf>
    <xf numFmtId="0" fontId="6" fillId="0" borderId="43" xfId="0" applyFont="1" applyBorder="1" applyAlignment="1" applyProtection="1">
      <alignment horizontal="center"/>
      <protection locked="0"/>
    </xf>
    <xf numFmtId="0" fontId="6" fillId="0" borderId="48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7" borderId="49" xfId="0" applyFont="1" applyFill="1" applyBorder="1" applyAlignment="1" applyProtection="1">
      <alignment horizontal="center"/>
      <protection locked="0"/>
    </xf>
    <xf numFmtId="2" fontId="6" fillId="5" borderId="61" xfId="0" applyNumberFormat="1" applyFont="1" applyFill="1" applyBorder="1" applyAlignment="1">
      <alignment horizontal="center"/>
    </xf>
    <xf numFmtId="0" fontId="6" fillId="0" borderId="62" xfId="0" applyFont="1" applyBorder="1" applyAlignment="1" applyProtection="1">
      <alignment horizontal="center"/>
      <protection locked="0"/>
    </xf>
    <xf numFmtId="0" fontId="6" fillId="0" borderId="58" xfId="0" applyFont="1" applyBorder="1" applyAlignment="1" applyProtection="1">
      <alignment horizontal="center"/>
      <protection locked="0"/>
    </xf>
    <xf numFmtId="0" fontId="0" fillId="0" borderId="64" xfId="0" quotePrefix="1" applyBorder="1" applyAlignment="1">
      <alignment horizontal="center"/>
    </xf>
    <xf numFmtId="0" fontId="0" fillId="0" borderId="69" xfId="0" quotePrefix="1" applyBorder="1" applyAlignment="1">
      <alignment horizontal="center"/>
    </xf>
    <xf numFmtId="0" fontId="0" fillId="0" borderId="70" xfId="0" quotePrefix="1" applyBorder="1" applyAlignment="1">
      <alignment horizontal="center"/>
    </xf>
    <xf numFmtId="0" fontId="6" fillId="0" borderId="71" xfId="0" applyFont="1" applyBorder="1" applyAlignment="1" applyProtection="1">
      <alignment horizontal="center"/>
      <protection locked="0"/>
    </xf>
    <xf numFmtId="0" fontId="6" fillId="0" borderId="72" xfId="0" applyFont="1" applyBorder="1" applyAlignment="1" applyProtection="1">
      <alignment horizontal="center"/>
      <protection locked="0"/>
    </xf>
    <xf numFmtId="0" fontId="6" fillId="0" borderId="73" xfId="0" applyFont="1" applyBorder="1" applyAlignment="1" applyProtection="1">
      <alignment horizontal="center"/>
      <protection locked="0"/>
    </xf>
    <xf numFmtId="0" fontId="6" fillId="0" borderId="74" xfId="0" applyFont="1" applyBorder="1" applyAlignment="1" applyProtection="1">
      <alignment horizontal="center"/>
      <protection locked="0"/>
    </xf>
    <xf numFmtId="0" fontId="6" fillId="0" borderId="75" xfId="0" applyFont="1" applyBorder="1" applyAlignment="1" applyProtection="1">
      <alignment horizontal="center"/>
      <protection locked="0"/>
    </xf>
    <xf numFmtId="0" fontId="6" fillId="0" borderId="76" xfId="0" applyFont="1" applyBorder="1" applyAlignment="1" applyProtection="1">
      <alignment horizontal="center"/>
      <protection locked="0"/>
    </xf>
    <xf numFmtId="0" fontId="6" fillId="0" borderId="77" xfId="0" applyFont="1" applyBorder="1" applyAlignment="1" applyProtection="1">
      <alignment horizontal="center"/>
      <protection locked="0"/>
    </xf>
    <xf numFmtId="0" fontId="6" fillId="0" borderId="78" xfId="0" applyFont="1" applyBorder="1" applyAlignment="1" applyProtection="1">
      <alignment horizontal="center"/>
      <protection locked="0"/>
    </xf>
    <xf numFmtId="0" fontId="6" fillId="10" borderId="79" xfId="0" applyFont="1" applyFill="1" applyBorder="1" applyAlignment="1">
      <alignment horizontal="center"/>
    </xf>
    <xf numFmtId="0" fontId="6" fillId="10" borderId="80" xfId="0" applyFont="1" applyFill="1" applyBorder="1" applyAlignment="1">
      <alignment horizontal="center"/>
    </xf>
    <xf numFmtId="0" fontId="6" fillId="10" borderId="81" xfId="0" applyFont="1" applyFill="1" applyBorder="1" applyAlignment="1">
      <alignment horizontal="center"/>
    </xf>
    <xf numFmtId="0" fontId="6" fillId="0" borderId="5" xfId="0" applyFont="1" applyBorder="1" applyAlignment="1" applyProtection="1">
      <alignment horizontal="center"/>
      <protection locked="0"/>
    </xf>
    <xf numFmtId="0" fontId="6" fillId="7" borderId="82" xfId="0" applyFont="1" applyFill="1" applyBorder="1" applyAlignment="1" applyProtection="1">
      <alignment horizontal="center"/>
      <protection locked="0"/>
    </xf>
    <xf numFmtId="0" fontId="9" fillId="2" borderId="83" xfId="0" applyFont="1" applyFill="1" applyBorder="1" applyAlignment="1">
      <alignment horizontal="center"/>
    </xf>
    <xf numFmtId="0" fontId="16" fillId="11" borderId="84" xfId="0" applyFont="1" applyFill="1" applyBorder="1" applyAlignment="1">
      <alignment horizontal="center"/>
    </xf>
    <xf numFmtId="0" fontId="16" fillId="0" borderId="84" xfId="0" applyFont="1" applyBorder="1" applyAlignment="1">
      <alignment horizontal="center"/>
    </xf>
    <xf numFmtId="0" fontId="6" fillId="8" borderId="2" xfId="0" applyFont="1" applyFill="1" applyBorder="1" applyAlignment="1" applyProtection="1">
      <alignment horizontal="center"/>
      <protection locked="0"/>
    </xf>
    <xf numFmtId="0" fontId="18" fillId="0" borderId="84" xfId="0" applyFont="1" applyBorder="1" applyAlignment="1">
      <alignment horizontal="center"/>
    </xf>
    <xf numFmtId="0" fontId="18" fillId="11" borderId="84" xfId="0" applyFont="1" applyFill="1" applyBorder="1" applyAlignment="1">
      <alignment horizontal="center"/>
    </xf>
    <xf numFmtId="0" fontId="17" fillId="12" borderId="85" xfId="0" applyFont="1" applyFill="1" applyBorder="1" applyAlignment="1">
      <alignment horizontal="center" vertical="center" wrapText="1"/>
    </xf>
    <xf numFmtId="0" fontId="17" fillId="12" borderId="49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8" borderId="28" xfId="0" applyFont="1" applyFill="1" applyBorder="1" applyAlignment="1">
      <alignment horizontal="center"/>
    </xf>
    <xf numFmtId="0" fontId="7" fillId="9" borderId="22" xfId="0" applyFont="1" applyFill="1" applyBorder="1" applyAlignment="1" applyProtection="1">
      <alignment horizontal="center" vertical="center"/>
      <protection locked="0"/>
    </xf>
    <xf numFmtId="0" fontId="7" fillId="9" borderId="15" xfId="0" applyFont="1" applyFill="1" applyBorder="1" applyAlignment="1" applyProtection="1">
      <alignment horizontal="center" vertical="center"/>
      <protection locked="0"/>
    </xf>
    <xf numFmtId="0" fontId="7" fillId="9" borderId="21" xfId="0" applyFont="1" applyFill="1" applyBorder="1" applyAlignment="1" applyProtection="1">
      <alignment horizontal="center" vertical="center"/>
      <protection locked="0"/>
    </xf>
    <xf numFmtId="0" fontId="7" fillId="9" borderId="16" xfId="0" applyFont="1" applyFill="1" applyBorder="1" applyAlignment="1" applyProtection="1">
      <alignment horizontal="center" vertical="center"/>
      <protection locked="0"/>
    </xf>
    <xf numFmtId="0" fontId="7" fillId="9" borderId="23" xfId="0" applyFont="1" applyFill="1" applyBorder="1" applyAlignment="1" applyProtection="1">
      <alignment horizontal="center" vertical="center"/>
      <protection locked="0"/>
    </xf>
    <xf numFmtId="0" fontId="7" fillId="9" borderId="17" xfId="0" applyFont="1" applyFill="1" applyBorder="1" applyAlignment="1" applyProtection="1">
      <alignment horizontal="center" vertical="center"/>
      <protection locked="0"/>
    </xf>
    <xf numFmtId="0" fontId="0" fillId="8" borderId="36" xfId="0" applyFill="1" applyBorder="1" applyAlignment="1">
      <alignment horizontal="center" vertical="center" wrapText="1"/>
    </xf>
    <xf numFmtId="0" fontId="0" fillId="8" borderId="37" xfId="0" applyFill="1" applyBorder="1" applyAlignment="1">
      <alignment horizontal="center" vertical="center" wrapText="1"/>
    </xf>
    <xf numFmtId="0" fontId="0" fillId="8" borderId="65" xfId="0" applyFill="1" applyBorder="1" applyAlignment="1">
      <alignment horizontal="center" vertical="center" wrapText="1"/>
    </xf>
    <xf numFmtId="0" fontId="0" fillId="8" borderId="66" xfId="0" applyFill="1" applyBorder="1" applyAlignment="1">
      <alignment horizontal="center" vertical="center" wrapText="1"/>
    </xf>
    <xf numFmtId="0" fontId="0" fillId="8" borderId="67" xfId="0" applyFill="1" applyBorder="1" applyAlignment="1">
      <alignment horizontal="center" vertical="center" wrapText="1"/>
    </xf>
    <xf numFmtId="0" fontId="0" fillId="8" borderId="68" xfId="0" applyFill="1" applyBorder="1" applyAlignment="1">
      <alignment horizontal="center" vertical="center" wrapText="1"/>
    </xf>
    <xf numFmtId="0" fontId="0" fillId="8" borderId="63" xfId="0" applyFill="1" applyBorder="1" applyAlignment="1">
      <alignment horizontal="center" vertical="center" wrapText="1"/>
    </xf>
    <xf numFmtId="0" fontId="0" fillId="8" borderId="59" xfId="0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8" borderId="60" xfId="0" applyFill="1" applyBorder="1" applyAlignment="1">
      <alignment horizontal="center" vertical="center" wrapText="1"/>
    </xf>
    <xf numFmtId="0" fontId="6" fillId="8" borderId="38" xfId="0" applyFont="1" applyFill="1" applyBorder="1" applyAlignment="1">
      <alignment horizontal="center" vertical="center" wrapText="1"/>
    </xf>
    <xf numFmtId="0" fontId="6" fillId="8" borderId="34" xfId="0" applyFont="1" applyFill="1" applyBorder="1" applyAlignment="1">
      <alignment horizontal="center" vertical="center" wrapText="1"/>
    </xf>
    <xf numFmtId="0" fontId="6" fillId="8" borderId="24" xfId="0" applyFont="1" applyFill="1" applyBorder="1" applyAlignment="1">
      <alignment horizontal="center" vertical="center" wrapText="1"/>
    </xf>
    <xf numFmtId="0" fontId="0" fillId="8" borderId="21" xfId="0" applyFill="1" applyBorder="1" applyAlignment="1">
      <alignment horizontal="center" vertical="center" wrapText="1"/>
    </xf>
    <xf numFmtId="0" fontId="0" fillId="8" borderId="25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BED7A-D201-4DCC-856A-178BE573BE9C}">
  <sheetPr>
    <pageSetUpPr fitToPage="1"/>
  </sheetPr>
  <dimension ref="A1:AC29"/>
  <sheetViews>
    <sheetView tabSelected="1" view="pageBreakPreview" zoomScale="50" zoomScaleNormal="50" zoomScaleSheetLayoutView="50" workbookViewId="0">
      <selection activeCell="L1" sqref="A1:XFD1"/>
    </sheetView>
  </sheetViews>
  <sheetFormatPr defaultColWidth="15.44140625" defaultRowHeight="14.4" x14ac:dyDescent="0.3"/>
  <cols>
    <col min="1" max="1" width="16.6640625" style="1" customWidth="1"/>
    <col min="2" max="2" width="64" style="1" customWidth="1"/>
    <col min="3" max="3" width="19" style="1" bestFit="1" customWidth="1"/>
    <col min="4" max="4" width="16" style="1" bestFit="1" customWidth="1"/>
    <col min="5" max="5" width="19" style="1" bestFit="1" customWidth="1"/>
    <col min="6" max="6" width="10.5546875" style="1" bestFit="1" customWidth="1"/>
    <col min="7" max="7" width="13" style="1" bestFit="1" customWidth="1"/>
    <col min="8" max="8" width="15.44140625" style="1" bestFit="1" customWidth="1"/>
    <col min="9" max="9" width="17.88671875" style="1" bestFit="1" customWidth="1"/>
    <col min="10" max="10" width="20.5546875" style="1" customWidth="1"/>
    <col min="11" max="11" width="9.88671875" style="1" customWidth="1"/>
    <col min="12" max="18" width="13" style="1" customWidth="1"/>
    <col min="19" max="20" width="14.44140625" style="1" customWidth="1"/>
    <col min="21" max="21" width="7.44140625" style="1" customWidth="1"/>
    <col min="22" max="22" width="13" style="1" hidden="1" customWidth="1"/>
    <col min="23" max="23" width="16.44140625" style="1" customWidth="1"/>
    <col min="24" max="24" width="12.44140625" style="1" customWidth="1"/>
    <col min="25" max="25" width="21.44140625" style="1" customWidth="1"/>
    <col min="26" max="16384" width="15.44140625" style="1"/>
  </cols>
  <sheetData>
    <row r="1" spans="1:29" ht="22.5" customHeight="1" thickTop="1" thickBot="1" x14ac:dyDescent="0.35">
      <c r="A1" s="72" t="s">
        <v>26</v>
      </c>
      <c r="B1" s="73"/>
      <c r="C1" s="78" t="s">
        <v>1</v>
      </c>
      <c r="D1" s="79"/>
      <c r="E1" s="79"/>
      <c r="F1" s="79"/>
      <c r="G1" s="79"/>
      <c r="H1" s="79"/>
      <c r="I1" s="79"/>
      <c r="J1" s="80"/>
      <c r="K1" s="84" t="s">
        <v>0</v>
      </c>
      <c r="L1" s="87" t="s">
        <v>2</v>
      </c>
      <c r="M1" s="88"/>
      <c r="N1" s="88"/>
      <c r="O1" s="88"/>
      <c r="P1" s="88"/>
      <c r="Q1" s="88"/>
      <c r="R1" s="88"/>
      <c r="S1" s="88"/>
      <c r="T1" s="88"/>
      <c r="U1" s="88"/>
      <c r="V1" s="88"/>
      <c r="W1" s="89"/>
      <c r="X1" s="90" t="s">
        <v>3</v>
      </c>
      <c r="Y1" s="91"/>
    </row>
    <row r="2" spans="1:29" ht="15.75" customHeight="1" thickBot="1" x14ac:dyDescent="0.35">
      <c r="A2" s="74"/>
      <c r="B2" s="75"/>
      <c r="C2" s="81"/>
      <c r="D2" s="82"/>
      <c r="E2" s="82"/>
      <c r="F2" s="82"/>
      <c r="G2" s="82"/>
      <c r="H2" s="82"/>
      <c r="I2" s="82"/>
      <c r="J2" s="83"/>
      <c r="K2" s="85"/>
      <c r="L2" s="109" t="s">
        <v>4</v>
      </c>
      <c r="M2" s="111" t="s">
        <v>5</v>
      </c>
      <c r="N2" s="111" t="s">
        <v>6</v>
      </c>
      <c r="O2" s="104" t="s">
        <v>7</v>
      </c>
      <c r="P2" s="111" t="s">
        <v>8</v>
      </c>
      <c r="Q2" s="96" t="s">
        <v>9</v>
      </c>
      <c r="R2" s="96" t="s">
        <v>10</v>
      </c>
      <c r="S2" s="98" t="s">
        <v>11</v>
      </c>
      <c r="T2" s="99"/>
      <c r="U2" s="102" t="s">
        <v>12</v>
      </c>
      <c r="V2" s="103"/>
      <c r="W2" s="106" t="s">
        <v>13</v>
      </c>
      <c r="X2" s="92"/>
      <c r="Y2" s="93"/>
    </row>
    <row r="3" spans="1:29" s="3" customFormat="1" ht="42.75" customHeight="1" thickBot="1" x14ac:dyDescent="0.35">
      <c r="A3" s="76"/>
      <c r="B3" s="77"/>
      <c r="C3" s="34" t="s">
        <v>14</v>
      </c>
      <c r="D3" s="35" t="s">
        <v>15</v>
      </c>
      <c r="E3" s="35" t="s">
        <v>16</v>
      </c>
      <c r="F3" s="35" t="s">
        <v>17</v>
      </c>
      <c r="G3" s="35" t="s">
        <v>18</v>
      </c>
      <c r="H3" s="35" t="s">
        <v>19</v>
      </c>
      <c r="I3" s="35" t="s">
        <v>20</v>
      </c>
      <c r="J3" s="36" t="s">
        <v>21</v>
      </c>
      <c r="K3" s="86"/>
      <c r="L3" s="110"/>
      <c r="M3" s="112"/>
      <c r="N3" s="112"/>
      <c r="O3" s="113"/>
      <c r="P3" s="112"/>
      <c r="Q3" s="97"/>
      <c r="R3" s="97"/>
      <c r="S3" s="100"/>
      <c r="T3" s="101"/>
      <c r="U3" s="104"/>
      <c r="V3" s="105"/>
      <c r="W3" s="107"/>
      <c r="X3" s="92"/>
      <c r="Y3" s="93"/>
      <c r="AA3" s="70" t="s">
        <v>30</v>
      </c>
      <c r="AB3" s="70" t="s">
        <v>31</v>
      </c>
      <c r="AC3" s="70" t="s">
        <v>32</v>
      </c>
    </row>
    <row r="4" spans="1:29" s="2" customFormat="1" ht="24.9" customHeight="1" thickTop="1" thickBot="1" x14ac:dyDescent="0.45">
      <c r="A4" s="4" t="s">
        <v>22</v>
      </c>
      <c r="B4" s="5" t="s">
        <v>23</v>
      </c>
      <c r="C4" s="37">
        <v>5</v>
      </c>
      <c r="D4" s="38">
        <v>5</v>
      </c>
      <c r="E4" s="38">
        <v>5</v>
      </c>
      <c r="F4" s="38">
        <v>5</v>
      </c>
      <c r="G4" s="38">
        <v>5</v>
      </c>
      <c r="H4" s="38">
        <v>5</v>
      </c>
      <c r="I4" s="38">
        <v>5</v>
      </c>
      <c r="J4" s="39">
        <f>(AVERAGE(C4:I4))*6/5</f>
        <v>6</v>
      </c>
      <c r="K4" s="40">
        <v>2</v>
      </c>
      <c r="L4" s="24">
        <v>1</v>
      </c>
      <c r="M4" s="25">
        <v>2</v>
      </c>
      <c r="N4" s="26">
        <v>5</v>
      </c>
      <c r="O4" s="25">
        <v>4</v>
      </c>
      <c r="P4" s="26">
        <v>3</v>
      </c>
      <c r="Q4" s="25">
        <v>-1</v>
      </c>
      <c r="R4" s="27">
        <v>-3</v>
      </c>
      <c r="S4" s="49" t="s">
        <v>24</v>
      </c>
      <c r="T4" s="50" t="s">
        <v>25</v>
      </c>
      <c r="U4" s="48" t="s">
        <v>24</v>
      </c>
      <c r="V4" s="28" t="s">
        <v>25</v>
      </c>
      <c r="W4" s="108"/>
      <c r="X4" s="94"/>
      <c r="Y4" s="95"/>
      <c r="AA4" s="71"/>
      <c r="AB4" s="71"/>
      <c r="AC4" s="71"/>
    </row>
    <row r="5" spans="1:29" ht="24.9" customHeight="1" thickTop="1" x14ac:dyDescent="0.35">
      <c r="A5" s="6" t="s">
        <v>33</v>
      </c>
      <c r="B5" s="41" t="s">
        <v>34</v>
      </c>
      <c r="C5" s="42">
        <v>5</v>
      </c>
      <c r="D5" s="12">
        <v>4</v>
      </c>
      <c r="E5" s="12">
        <v>4</v>
      </c>
      <c r="F5" s="12">
        <v>4</v>
      </c>
      <c r="G5" s="12">
        <v>4</v>
      </c>
      <c r="H5" s="12">
        <v>4</v>
      </c>
      <c r="I5" s="12">
        <v>4</v>
      </c>
      <c r="J5" s="18">
        <f t="shared" ref="J5:J28" si="0">(AVERAGE(C5:I5))*6/5</f>
        <v>4.9714285714285724</v>
      </c>
      <c r="K5" s="44">
        <v>1</v>
      </c>
      <c r="L5" s="17"/>
      <c r="M5" s="12"/>
      <c r="N5" s="17"/>
      <c r="O5" s="12"/>
      <c r="P5" s="17"/>
      <c r="Q5" s="12"/>
      <c r="R5" s="46"/>
      <c r="S5" s="51"/>
      <c r="T5" s="52"/>
      <c r="U5" s="51"/>
      <c r="V5" s="52"/>
      <c r="W5" s="59">
        <f>IF(10+(L5*$L$4)+(M5*$M$4)+(N5*$N$4)+(O5*$O$4)+(P5*$P$4)+(Q5*$Q$4)+(R5*$R$4)+(IF(T5=1,S5*-5,IF(T5=2,S5*(-5-1),IF(T5=3,S5*(-5-1-1),IF(T5&gt;=4,S5*(-5-1-1-(T5-3)*2),0)))))+(IF(V5=1,U5*-5,IF(V5=2,U5*(-5-1),IF(V5=3,U5*(-5-1-1),IF(V5&gt;=4,U5*(-5-1-1-(V5-3)*2),0)))))&gt;12,12,10+(L5*$L$4)+(M5*$M$4)+(N5*$N$4)+(O5*$O$4)+(P5*$P$4)+(Q5*$Q$4)+(R5*$R$4)+(IF(T5=1,S5*-5,IF(T5=2,S5*(-5-1),IF(T5=3,S5*(-5-1-1),IF(T5&gt;=4,S5*(-5-1-1-(T5-3)*2),0)))))+(IF(V5=1,U5*-5,IF(V5=2,U5*(-5-1),IF(V5=3,U5*(-5-1-1),IF(V5&gt;=4,U5*(-5-1-1-(V5-3)*2),0))))))</f>
        <v>10</v>
      </c>
      <c r="X5" s="29">
        <f>J5+K5+W5</f>
        <v>15.971428571428572</v>
      </c>
      <c r="Y5" s="30" t="str">
        <f>+IF(X5&lt;5,"MAU",IF(X5&lt;10,"MEDIOCRE",IF(X5&lt;14,"SUFICIENTE",IF(X5&lt;18,"BOM",IF(X5&lt;=20,"MUITO BOM")))))</f>
        <v>BOM</v>
      </c>
      <c r="AA5" s="66" t="s">
        <v>27</v>
      </c>
      <c r="AB5" s="66" t="s">
        <v>28</v>
      </c>
      <c r="AC5" s="65" t="s">
        <v>28</v>
      </c>
    </row>
    <row r="6" spans="1:29" ht="24.9" customHeight="1" x14ac:dyDescent="0.35">
      <c r="A6" s="7" t="s">
        <v>35</v>
      </c>
      <c r="B6" s="14" t="s">
        <v>36</v>
      </c>
      <c r="C6" s="42">
        <v>5</v>
      </c>
      <c r="D6" s="12">
        <v>4</v>
      </c>
      <c r="E6" s="12">
        <v>4</v>
      </c>
      <c r="F6" s="12">
        <v>4</v>
      </c>
      <c r="G6" s="12">
        <v>4</v>
      </c>
      <c r="H6" s="12">
        <v>4</v>
      </c>
      <c r="I6" s="12">
        <v>4</v>
      </c>
      <c r="J6" s="20">
        <f t="shared" si="0"/>
        <v>4.9714285714285724</v>
      </c>
      <c r="K6" s="44">
        <v>2</v>
      </c>
      <c r="L6" s="10"/>
      <c r="M6" s="16"/>
      <c r="N6" s="10"/>
      <c r="O6" s="16"/>
      <c r="P6" s="10"/>
      <c r="Q6" s="16"/>
      <c r="R6" s="14"/>
      <c r="S6" s="55"/>
      <c r="T6" s="56"/>
      <c r="U6" s="53"/>
      <c r="V6" s="54"/>
      <c r="W6" s="60">
        <f t="shared" ref="W6:W28" si="1">IF(10+(L6*$L$4)+(M6*$M$4)+(N6*$N$4)+(O6*$O$4)+(P6*$P$4)+(Q6*$Q$4)+(R6*$R$4)+(IF(T6=1,S6*-5,IF(T6=2,S6*(-5-1),IF(T6=3,S6*(-5-1-1),IF(T6&gt;=4,S6*(-5-1-1-(T6-3)*2),0)))))+(IF(V6=1,U6*-5,IF(V6=2,U6*(-5-1),IF(V6=3,U6*(-5-1-1),IF(V6&gt;=4,U6*(-5-1-1-(V6-3)*2),0)))))&gt;12,12,10+(L6*$L$4)+(M6*$M$4)+(N6*$N$4)+(O6*$O$4)+(P6*$P$4)+(Q6*$Q$4)+(R6*$R$4)+(IF(T6=1,S6*-5,IF(T6=2,S6*(-5-1),IF(T6=3,S6*(-5-1-1),IF(T6&gt;=4,S6*(-5-1-1-(T6-3)*2),0)))))+(IF(V6=1,U6*-5,IF(V6=2,U6*(-5-1),IF(V6=3,U6*(-5-1-1),IF(V6&gt;=4,U6*(-5-1-1-(V6-3)*2),0))))))</f>
        <v>10</v>
      </c>
      <c r="X6" s="31">
        <f t="shared" ref="X6:X28" si="2">J6+K6+W6</f>
        <v>16.971428571428572</v>
      </c>
      <c r="Y6" s="32" t="str">
        <f>+IF(X6&lt;5,"MAU",IF(X6&lt;10,"MEDIOCRE",IF(X6&lt;14,"SUFICIENTE",IF(X6&lt;18,"BOM",IF(X6&lt;=20,"MUITO BOM")))))</f>
        <v>BOM</v>
      </c>
      <c r="AA6" s="66" t="s">
        <v>27</v>
      </c>
      <c r="AB6" s="66" t="s">
        <v>27</v>
      </c>
      <c r="AC6" s="65" t="s">
        <v>27</v>
      </c>
    </row>
    <row r="7" spans="1:29" ht="24.9" customHeight="1" x14ac:dyDescent="0.35">
      <c r="A7" s="9" t="s">
        <v>37</v>
      </c>
      <c r="B7" s="13" t="s">
        <v>38</v>
      </c>
      <c r="C7" s="42">
        <v>5</v>
      </c>
      <c r="D7" s="12">
        <v>4</v>
      </c>
      <c r="E7" s="12">
        <v>4</v>
      </c>
      <c r="F7" s="12">
        <v>4</v>
      </c>
      <c r="G7" s="12">
        <v>4</v>
      </c>
      <c r="H7" s="12">
        <v>4</v>
      </c>
      <c r="I7" s="12">
        <v>4</v>
      </c>
      <c r="J7" s="19">
        <f t="shared" si="0"/>
        <v>4.9714285714285724</v>
      </c>
      <c r="K7" s="44">
        <v>1</v>
      </c>
      <c r="L7" s="9"/>
      <c r="M7" s="8"/>
      <c r="N7" s="9"/>
      <c r="O7" s="8"/>
      <c r="P7" s="9"/>
      <c r="Q7" s="8"/>
      <c r="R7" s="13"/>
      <c r="S7" s="55"/>
      <c r="T7" s="56"/>
      <c r="U7" s="55"/>
      <c r="V7" s="56"/>
      <c r="W7" s="60">
        <f t="shared" si="1"/>
        <v>10</v>
      </c>
      <c r="X7" s="31">
        <f t="shared" si="2"/>
        <v>15.971428571428572</v>
      </c>
      <c r="Y7" s="32" t="str">
        <f t="shared" ref="Y7:Y8" si="3">+IF(X7&lt;5,"MAU",IF(X7&lt;10,"MEDIOCRE",IF(X7&lt;14,"SUFICIENTE",IF(X7&lt;18,"BOM",IF(X7&lt;=20,"MUITO BOM")))))</f>
        <v>BOM</v>
      </c>
      <c r="AA7" s="66" t="s">
        <v>27</v>
      </c>
      <c r="AB7" s="66" t="s">
        <v>27</v>
      </c>
      <c r="AC7" s="65" t="s">
        <v>27</v>
      </c>
    </row>
    <row r="8" spans="1:29" ht="24.9" customHeight="1" x14ac:dyDescent="0.35">
      <c r="A8" s="10" t="s">
        <v>39</v>
      </c>
      <c r="B8" s="14" t="s">
        <v>40</v>
      </c>
      <c r="C8" s="42">
        <v>5</v>
      </c>
      <c r="D8" s="12">
        <v>4</v>
      </c>
      <c r="E8" s="12">
        <v>4</v>
      </c>
      <c r="F8" s="12">
        <v>4</v>
      </c>
      <c r="G8" s="12">
        <v>4</v>
      </c>
      <c r="H8" s="12">
        <v>4</v>
      </c>
      <c r="I8" s="12">
        <v>4</v>
      </c>
      <c r="J8" s="18">
        <f t="shared" si="0"/>
        <v>4.9714285714285724</v>
      </c>
      <c r="K8" s="44">
        <v>0</v>
      </c>
      <c r="L8" s="10"/>
      <c r="M8" s="16"/>
      <c r="N8" s="10"/>
      <c r="O8" s="16"/>
      <c r="P8" s="10"/>
      <c r="Q8" s="16"/>
      <c r="R8" s="14"/>
      <c r="S8" s="55"/>
      <c r="T8" s="56"/>
      <c r="U8" s="53"/>
      <c r="V8" s="54"/>
      <c r="W8" s="60">
        <f t="shared" si="1"/>
        <v>10</v>
      </c>
      <c r="X8" s="31">
        <f t="shared" si="2"/>
        <v>14.971428571428572</v>
      </c>
      <c r="Y8" s="32" t="str">
        <f t="shared" si="3"/>
        <v>BOM</v>
      </c>
      <c r="AA8" s="66" t="s">
        <v>27</v>
      </c>
      <c r="AB8" s="66" t="s">
        <v>27</v>
      </c>
      <c r="AC8" s="65" t="s">
        <v>27</v>
      </c>
    </row>
    <row r="9" spans="1:29" ht="24.9" customHeight="1" x14ac:dyDescent="0.35">
      <c r="A9" s="9" t="s">
        <v>41</v>
      </c>
      <c r="B9" s="13" t="s">
        <v>42</v>
      </c>
      <c r="C9" s="42">
        <v>5</v>
      </c>
      <c r="D9" s="12">
        <v>4</v>
      </c>
      <c r="E9" s="12">
        <v>4</v>
      </c>
      <c r="F9" s="12">
        <v>4</v>
      </c>
      <c r="G9" s="12">
        <v>4</v>
      </c>
      <c r="H9" s="12">
        <v>4</v>
      </c>
      <c r="I9" s="12">
        <v>4</v>
      </c>
      <c r="J9" s="19">
        <f t="shared" si="0"/>
        <v>4.9714285714285724</v>
      </c>
      <c r="K9" s="44">
        <v>2</v>
      </c>
      <c r="L9" s="9"/>
      <c r="M9" s="8"/>
      <c r="N9" s="9"/>
      <c r="O9" s="8"/>
      <c r="P9" s="9"/>
      <c r="Q9" s="8"/>
      <c r="R9" s="13"/>
      <c r="S9" s="55"/>
      <c r="T9" s="56"/>
      <c r="U9" s="55"/>
      <c r="V9" s="56"/>
      <c r="W9" s="60">
        <f t="shared" si="1"/>
        <v>10</v>
      </c>
      <c r="X9" s="31">
        <f t="shared" si="2"/>
        <v>16.971428571428572</v>
      </c>
      <c r="Y9" s="32" t="s">
        <v>67</v>
      </c>
      <c r="AA9" s="66" t="s">
        <v>27</v>
      </c>
      <c r="AB9" s="66" t="s">
        <v>27</v>
      </c>
      <c r="AC9" s="65" t="s">
        <v>27</v>
      </c>
    </row>
    <row r="10" spans="1:29" ht="24.9" customHeight="1" x14ac:dyDescent="0.35">
      <c r="A10" s="9" t="s">
        <v>43</v>
      </c>
      <c r="B10" s="13" t="s">
        <v>44</v>
      </c>
      <c r="C10" s="42">
        <v>5</v>
      </c>
      <c r="D10" s="12">
        <v>4</v>
      </c>
      <c r="E10" s="12">
        <v>4</v>
      </c>
      <c r="F10" s="12">
        <v>4</v>
      </c>
      <c r="G10" s="12">
        <v>4</v>
      </c>
      <c r="H10" s="12">
        <v>4</v>
      </c>
      <c r="I10" s="12">
        <v>4</v>
      </c>
      <c r="J10" s="18">
        <f t="shared" si="0"/>
        <v>4.9714285714285724</v>
      </c>
      <c r="K10" s="44">
        <v>2</v>
      </c>
      <c r="L10" s="10"/>
      <c r="M10" s="16"/>
      <c r="N10" s="10"/>
      <c r="O10" s="16"/>
      <c r="P10" s="10"/>
      <c r="Q10" s="16"/>
      <c r="R10" s="14"/>
      <c r="S10" s="55"/>
      <c r="T10" s="56"/>
      <c r="U10" s="53"/>
      <c r="V10" s="54"/>
      <c r="W10" s="60">
        <f t="shared" si="1"/>
        <v>10</v>
      </c>
      <c r="X10" s="31">
        <f t="shared" si="2"/>
        <v>16.971428571428572</v>
      </c>
      <c r="Y10" s="32" t="str">
        <f>+IF(X10&lt;5,"MAU",IF(X10&lt;10,"MEDIOCRE",IF(X10&lt;14,"SUFICIENTE",IF(X10&lt;18,"BOM",IF(X10&lt;=20,"MUITO BOM")))))</f>
        <v>BOM</v>
      </c>
      <c r="AA10" s="68" t="s">
        <v>29</v>
      </c>
      <c r="AB10" s="66" t="s">
        <v>27</v>
      </c>
      <c r="AC10" s="69" t="s">
        <v>29</v>
      </c>
    </row>
    <row r="11" spans="1:29" ht="24.9" customHeight="1" x14ac:dyDescent="0.35">
      <c r="A11" s="9" t="s">
        <v>45</v>
      </c>
      <c r="B11" s="13" t="s">
        <v>46</v>
      </c>
      <c r="C11" s="42">
        <v>5</v>
      </c>
      <c r="D11" s="12">
        <v>4</v>
      </c>
      <c r="E11" s="12">
        <v>4</v>
      </c>
      <c r="F11" s="12">
        <v>4</v>
      </c>
      <c r="G11" s="12">
        <v>4</v>
      </c>
      <c r="H11" s="12">
        <v>4</v>
      </c>
      <c r="I11" s="12">
        <v>4</v>
      </c>
      <c r="J11" s="19">
        <f t="shared" si="0"/>
        <v>4.9714285714285724</v>
      </c>
      <c r="K11" s="44">
        <v>2</v>
      </c>
      <c r="L11" s="9"/>
      <c r="M11" s="8"/>
      <c r="N11" s="9"/>
      <c r="O11" s="8"/>
      <c r="P11" s="9"/>
      <c r="Q11" s="8"/>
      <c r="R11" s="13"/>
      <c r="S11" s="55"/>
      <c r="T11" s="56"/>
      <c r="U11" s="55"/>
      <c r="V11" s="56"/>
      <c r="W11" s="60">
        <f t="shared" si="1"/>
        <v>10</v>
      </c>
      <c r="X11" s="31">
        <f t="shared" si="2"/>
        <v>16.971428571428572</v>
      </c>
      <c r="Y11" s="32" t="s">
        <v>68</v>
      </c>
      <c r="AA11" s="66" t="s">
        <v>27</v>
      </c>
      <c r="AB11" s="66" t="s">
        <v>27</v>
      </c>
      <c r="AC11" s="65" t="s">
        <v>27</v>
      </c>
    </row>
    <row r="12" spans="1:29" ht="24.9" customHeight="1" x14ac:dyDescent="0.35">
      <c r="A12" s="10" t="s">
        <v>47</v>
      </c>
      <c r="B12" s="14" t="s">
        <v>48</v>
      </c>
      <c r="C12" s="42">
        <v>5</v>
      </c>
      <c r="D12" s="12">
        <v>4</v>
      </c>
      <c r="E12" s="12">
        <v>4</v>
      </c>
      <c r="F12" s="12">
        <v>4</v>
      </c>
      <c r="G12" s="12">
        <v>4</v>
      </c>
      <c r="H12" s="12">
        <v>4</v>
      </c>
      <c r="I12" s="12">
        <v>4</v>
      </c>
      <c r="J12" s="18">
        <f t="shared" si="0"/>
        <v>4.9714285714285724</v>
      </c>
      <c r="K12" s="44">
        <v>2</v>
      </c>
      <c r="L12" s="10"/>
      <c r="M12" s="16"/>
      <c r="N12" s="10"/>
      <c r="O12" s="16"/>
      <c r="P12" s="10"/>
      <c r="Q12" s="16"/>
      <c r="R12" s="14"/>
      <c r="S12" s="55"/>
      <c r="T12" s="56"/>
      <c r="U12" s="53"/>
      <c r="V12" s="54"/>
      <c r="W12" s="60">
        <f t="shared" si="1"/>
        <v>10</v>
      </c>
      <c r="X12" s="31">
        <f t="shared" si="2"/>
        <v>16.971428571428572</v>
      </c>
      <c r="Y12" s="32" t="str">
        <f t="shared" ref="Y12:Y13" si="4">+IF(X12&lt;5,"MAU",IF(X12&lt;10,"MEDIOCRE",IF(X12&lt;14,"SUFICIENTE",IF(X12&lt;18,"BOM",IF(X12&lt;=20,"MUITO BOM")))))</f>
        <v>BOM</v>
      </c>
      <c r="AA12" s="68" t="s">
        <v>29</v>
      </c>
      <c r="AB12" s="66" t="s">
        <v>27</v>
      </c>
      <c r="AC12" s="69" t="s">
        <v>29</v>
      </c>
    </row>
    <row r="13" spans="1:29" ht="24.9" customHeight="1" x14ac:dyDescent="0.35">
      <c r="A13" s="9" t="s">
        <v>49</v>
      </c>
      <c r="B13" s="13" t="s">
        <v>50</v>
      </c>
      <c r="C13" s="42">
        <v>5</v>
      </c>
      <c r="D13" s="12">
        <v>4</v>
      </c>
      <c r="E13" s="12">
        <v>4</v>
      </c>
      <c r="F13" s="12">
        <v>4</v>
      </c>
      <c r="G13" s="12">
        <v>4</v>
      </c>
      <c r="H13" s="12">
        <v>4</v>
      </c>
      <c r="I13" s="12">
        <v>4</v>
      </c>
      <c r="J13" s="19">
        <f t="shared" si="0"/>
        <v>4.9714285714285724</v>
      </c>
      <c r="K13" s="44">
        <v>2</v>
      </c>
      <c r="L13" s="9"/>
      <c r="M13" s="8"/>
      <c r="N13" s="9"/>
      <c r="O13" s="8"/>
      <c r="P13" s="9"/>
      <c r="Q13" s="8"/>
      <c r="R13" s="13"/>
      <c r="S13" s="55"/>
      <c r="T13" s="56"/>
      <c r="U13" s="55"/>
      <c r="V13" s="56"/>
      <c r="W13" s="60">
        <f t="shared" si="1"/>
        <v>10</v>
      </c>
      <c r="X13" s="31">
        <f t="shared" si="2"/>
        <v>16.971428571428572</v>
      </c>
      <c r="Y13" s="32" t="str">
        <f t="shared" si="4"/>
        <v>BOM</v>
      </c>
      <c r="AA13" s="66" t="s">
        <v>27</v>
      </c>
      <c r="AB13" s="66" t="s">
        <v>27</v>
      </c>
      <c r="AC13" s="65" t="s">
        <v>27</v>
      </c>
    </row>
    <row r="14" spans="1:29" ht="24.9" customHeight="1" x14ac:dyDescent="0.35">
      <c r="A14" s="7" t="s">
        <v>51</v>
      </c>
      <c r="B14" s="14" t="s">
        <v>52</v>
      </c>
      <c r="C14" s="42">
        <v>5</v>
      </c>
      <c r="D14" s="12">
        <v>4</v>
      </c>
      <c r="E14" s="12">
        <v>4</v>
      </c>
      <c r="F14" s="12">
        <v>4</v>
      </c>
      <c r="G14" s="12">
        <v>4</v>
      </c>
      <c r="H14" s="12">
        <v>4</v>
      </c>
      <c r="I14" s="12">
        <v>4</v>
      </c>
      <c r="J14" s="18">
        <f t="shared" si="0"/>
        <v>4.9714285714285724</v>
      </c>
      <c r="K14" s="44">
        <v>1</v>
      </c>
      <c r="L14" s="10"/>
      <c r="M14" s="16"/>
      <c r="N14" s="10"/>
      <c r="O14" s="16"/>
      <c r="P14" s="10"/>
      <c r="Q14" s="16"/>
      <c r="R14" s="14"/>
      <c r="S14" s="55"/>
      <c r="T14" s="56"/>
      <c r="U14" s="53"/>
      <c r="V14" s="54"/>
      <c r="W14" s="60">
        <f t="shared" si="1"/>
        <v>10</v>
      </c>
      <c r="X14" s="31">
        <f t="shared" si="2"/>
        <v>15.971428571428572</v>
      </c>
      <c r="Y14" s="32" t="str">
        <f>+IF(X14&lt;5,"MAU",IF(X14&lt;10,"MEDIOCRE",IF(X14&lt;14,"SUFICIENTE",IF(X14&lt;18,"BOM",IF(X14&lt;=20,"MUITO BOM")))))</f>
        <v>BOM</v>
      </c>
      <c r="AA14" s="66" t="s">
        <v>27</v>
      </c>
      <c r="AB14" s="66" t="s">
        <v>28</v>
      </c>
      <c r="AC14" s="65" t="s">
        <v>27</v>
      </c>
    </row>
    <row r="15" spans="1:29" ht="24.9" customHeight="1" x14ac:dyDescent="0.35">
      <c r="A15" s="9" t="s">
        <v>53</v>
      </c>
      <c r="B15" s="13" t="s">
        <v>54</v>
      </c>
      <c r="C15" s="42">
        <v>5</v>
      </c>
      <c r="D15" s="12">
        <v>4</v>
      </c>
      <c r="E15" s="12">
        <v>4</v>
      </c>
      <c r="F15" s="12">
        <v>4</v>
      </c>
      <c r="G15" s="12">
        <v>4</v>
      </c>
      <c r="H15" s="12">
        <v>4</v>
      </c>
      <c r="I15" s="12">
        <v>4</v>
      </c>
      <c r="J15" s="19">
        <f t="shared" si="0"/>
        <v>4.9714285714285724</v>
      </c>
      <c r="K15" s="44">
        <v>2</v>
      </c>
      <c r="L15" s="9"/>
      <c r="M15" s="8"/>
      <c r="N15" s="9"/>
      <c r="O15" s="8"/>
      <c r="P15" s="9"/>
      <c r="Q15" s="8"/>
      <c r="R15" s="13"/>
      <c r="S15" s="55"/>
      <c r="T15" s="56"/>
      <c r="U15" s="55"/>
      <c r="V15" s="56"/>
      <c r="W15" s="60">
        <f t="shared" si="1"/>
        <v>10</v>
      </c>
      <c r="X15" s="31">
        <f t="shared" si="2"/>
        <v>16.971428571428572</v>
      </c>
      <c r="Y15" s="32" t="str">
        <f t="shared" ref="Y15:Y22" si="5">+IF(X15&lt;5,"MAU",IF(X15&lt;10,"MEDIOCRE",IF(X15&lt;14,"SUFICIENTE",IF(X15&lt;18,"BOM",IF(X15&lt;=20,"MUITO BOM")))))</f>
        <v>BOM</v>
      </c>
      <c r="AA15" s="68" t="s">
        <v>29</v>
      </c>
      <c r="AB15" s="66" t="s">
        <v>28</v>
      </c>
      <c r="AC15" s="65" t="s">
        <v>27</v>
      </c>
    </row>
    <row r="16" spans="1:29" ht="24.9" customHeight="1" x14ac:dyDescent="0.35">
      <c r="A16" s="10" t="s">
        <v>55</v>
      </c>
      <c r="B16" s="14" t="s">
        <v>56</v>
      </c>
      <c r="C16" s="42">
        <v>5</v>
      </c>
      <c r="D16" s="12">
        <v>4</v>
      </c>
      <c r="E16" s="12">
        <v>4</v>
      </c>
      <c r="F16" s="12">
        <v>4</v>
      </c>
      <c r="G16" s="12">
        <v>4</v>
      </c>
      <c r="H16" s="12">
        <v>4</v>
      </c>
      <c r="I16" s="12">
        <v>4</v>
      </c>
      <c r="J16" s="18">
        <f t="shared" si="0"/>
        <v>4.9714285714285724</v>
      </c>
      <c r="K16" s="44">
        <v>2</v>
      </c>
      <c r="L16" s="10"/>
      <c r="M16" s="16"/>
      <c r="N16" s="10"/>
      <c r="O16" s="16"/>
      <c r="P16" s="10"/>
      <c r="Q16" s="16"/>
      <c r="R16" s="14"/>
      <c r="S16" s="55"/>
      <c r="T16" s="56"/>
      <c r="U16" s="53"/>
      <c r="V16" s="54"/>
      <c r="W16" s="60">
        <f t="shared" si="1"/>
        <v>10</v>
      </c>
      <c r="X16" s="31">
        <f t="shared" si="2"/>
        <v>16.971428571428572</v>
      </c>
      <c r="Y16" s="32" t="str">
        <f t="shared" si="5"/>
        <v>BOM</v>
      </c>
      <c r="AA16" s="66" t="s">
        <v>27</v>
      </c>
      <c r="AB16" s="66" t="s">
        <v>27</v>
      </c>
      <c r="AC16" s="65" t="s">
        <v>27</v>
      </c>
    </row>
    <row r="17" spans="1:29" ht="24.9" customHeight="1" x14ac:dyDescent="0.35">
      <c r="A17" s="9" t="s">
        <v>57</v>
      </c>
      <c r="B17" s="13" t="s">
        <v>58</v>
      </c>
      <c r="C17" s="42">
        <v>5</v>
      </c>
      <c r="D17" s="12">
        <v>4</v>
      </c>
      <c r="E17" s="12">
        <v>4</v>
      </c>
      <c r="F17" s="12">
        <v>4</v>
      </c>
      <c r="G17" s="8">
        <v>3</v>
      </c>
      <c r="H17" s="12">
        <v>4</v>
      </c>
      <c r="I17" s="12">
        <v>4</v>
      </c>
      <c r="J17" s="19">
        <f t="shared" si="0"/>
        <v>4.8</v>
      </c>
      <c r="K17" s="44">
        <v>0</v>
      </c>
      <c r="L17" s="9"/>
      <c r="M17" s="8"/>
      <c r="N17" s="9"/>
      <c r="O17" s="8"/>
      <c r="P17" s="9"/>
      <c r="Q17" s="8"/>
      <c r="R17" s="13">
        <v>1</v>
      </c>
      <c r="S17" s="55"/>
      <c r="T17" s="56"/>
      <c r="U17" s="55"/>
      <c r="V17" s="56"/>
      <c r="W17" s="60">
        <f t="shared" si="1"/>
        <v>7</v>
      </c>
      <c r="X17" s="31">
        <f t="shared" si="2"/>
        <v>11.8</v>
      </c>
      <c r="Y17" s="32" t="s">
        <v>69</v>
      </c>
      <c r="AA17" s="66" t="s">
        <v>27</v>
      </c>
      <c r="AB17" s="66" t="s">
        <v>27</v>
      </c>
      <c r="AC17" s="65" t="s">
        <v>27</v>
      </c>
    </row>
    <row r="18" spans="1:29" ht="24.9" customHeight="1" x14ac:dyDescent="0.35">
      <c r="A18" s="7" t="s">
        <v>59</v>
      </c>
      <c r="B18" s="14" t="s">
        <v>60</v>
      </c>
      <c r="C18" s="42">
        <v>5</v>
      </c>
      <c r="D18" s="12">
        <v>4</v>
      </c>
      <c r="E18" s="12">
        <v>4</v>
      </c>
      <c r="F18" s="12">
        <v>4</v>
      </c>
      <c r="G18" s="8">
        <v>4</v>
      </c>
      <c r="H18" s="12">
        <v>4</v>
      </c>
      <c r="I18" s="12">
        <v>4</v>
      </c>
      <c r="J18" s="18">
        <f t="shared" si="0"/>
        <v>4.9714285714285724</v>
      </c>
      <c r="K18" s="44">
        <v>0</v>
      </c>
      <c r="L18" s="10"/>
      <c r="M18" s="16"/>
      <c r="N18" s="10"/>
      <c r="O18" s="16"/>
      <c r="P18" s="10"/>
      <c r="Q18" s="16"/>
      <c r="R18" s="14"/>
      <c r="S18" s="55"/>
      <c r="T18" s="56"/>
      <c r="U18" s="53"/>
      <c r="V18" s="54"/>
      <c r="W18" s="60">
        <f t="shared" si="1"/>
        <v>10</v>
      </c>
      <c r="X18" s="31">
        <f t="shared" si="2"/>
        <v>14.971428571428572</v>
      </c>
      <c r="Y18" s="32" t="s">
        <v>68</v>
      </c>
      <c r="AA18" s="66" t="s">
        <v>27</v>
      </c>
      <c r="AB18" s="66" t="s">
        <v>27</v>
      </c>
      <c r="AC18" s="65" t="s">
        <v>27</v>
      </c>
    </row>
    <row r="19" spans="1:29" ht="24.9" customHeight="1" x14ac:dyDescent="0.35">
      <c r="A19" s="9" t="s">
        <v>61</v>
      </c>
      <c r="B19" s="13" t="s">
        <v>62</v>
      </c>
      <c r="C19" s="42">
        <v>5</v>
      </c>
      <c r="D19" s="12">
        <v>4</v>
      </c>
      <c r="E19" s="12">
        <v>4</v>
      </c>
      <c r="F19" s="12">
        <v>4</v>
      </c>
      <c r="G19" s="8">
        <v>4</v>
      </c>
      <c r="H19" s="12">
        <v>4</v>
      </c>
      <c r="I19" s="12">
        <v>4</v>
      </c>
      <c r="J19" s="19">
        <f t="shared" si="0"/>
        <v>4.9714285714285724</v>
      </c>
      <c r="K19" s="44">
        <v>2</v>
      </c>
      <c r="L19" s="9"/>
      <c r="M19" s="8"/>
      <c r="N19" s="9"/>
      <c r="O19" s="8"/>
      <c r="P19" s="9"/>
      <c r="Q19" s="8"/>
      <c r="R19" s="13"/>
      <c r="S19" s="55"/>
      <c r="T19" s="56"/>
      <c r="U19" s="55"/>
      <c r="V19" s="56"/>
      <c r="W19" s="60">
        <f t="shared" si="1"/>
        <v>10</v>
      </c>
      <c r="X19" s="31">
        <f t="shared" si="2"/>
        <v>16.971428571428572</v>
      </c>
      <c r="Y19" s="32" t="str">
        <f t="shared" ref="Y19:Y20" si="6">+IF(X19&lt;5,"MAU",IF(X19&lt;10,"MEDIOCRE",IF(X19&lt;14,"SUFICIENTE",IF(X19&lt;18,"BOM",IF(X19&lt;=20,"MUITO BOM")))))</f>
        <v>BOM</v>
      </c>
      <c r="AA19" s="68" t="s">
        <v>29</v>
      </c>
      <c r="AB19" s="66" t="s">
        <v>27</v>
      </c>
      <c r="AC19" s="69" t="s">
        <v>29</v>
      </c>
    </row>
    <row r="20" spans="1:29" ht="24.9" customHeight="1" x14ac:dyDescent="0.35">
      <c r="A20" s="9" t="s">
        <v>63</v>
      </c>
      <c r="B20" s="62" t="s">
        <v>64</v>
      </c>
      <c r="C20" s="42">
        <v>5</v>
      </c>
      <c r="D20" s="12">
        <v>4</v>
      </c>
      <c r="E20" s="12">
        <v>4</v>
      </c>
      <c r="F20" s="12">
        <v>4</v>
      </c>
      <c r="G20" s="8">
        <v>4</v>
      </c>
      <c r="H20" s="12">
        <v>4</v>
      </c>
      <c r="I20" s="12">
        <v>4</v>
      </c>
      <c r="J20" s="20">
        <f t="shared" si="0"/>
        <v>4.9714285714285724</v>
      </c>
      <c r="K20" s="44">
        <v>2</v>
      </c>
      <c r="L20" s="21"/>
      <c r="M20" s="8"/>
      <c r="N20" s="8"/>
      <c r="O20" s="8"/>
      <c r="P20" s="8"/>
      <c r="Q20" s="8"/>
      <c r="R20" s="13"/>
      <c r="S20" s="55"/>
      <c r="T20" s="56"/>
      <c r="U20" s="55"/>
      <c r="V20" s="56"/>
      <c r="W20" s="60">
        <f t="shared" si="1"/>
        <v>10</v>
      </c>
      <c r="X20" s="31">
        <f t="shared" si="2"/>
        <v>16.971428571428572</v>
      </c>
      <c r="Y20" s="32" t="str">
        <f t="shared" si="6"/>
        <v>BOM</v>
      </c>
      <c r="AA20" s="66" t="s">
        <v>27</v>
      </c>
      <c r="AB20" s="66" t="s">
        <v>27</v>
      </c>
      <c r="AC20" s="65" t="s">
        <v>27</v>
      </c>
    </row>
    <row r="21" spans="1:29" ht="24.9" customHeight="1" x14ac:dyDescent="0.35">
      <c r="A21" s="9" t="s">
        <v>65</v>
      </c>
      <c r="B21" s="13" t="s">
        <v>66</v>
      </c>
      <c r="C21" s="42">
        <v>5</v>
      </c>
      <c r="D21" s="12">
        <v>4</v>
      </c>
      <c r="E21" s="12">
        <v>4</v>
      </c>
      <c r="F21" s="12">
        <v>4</v>
      </c>
      <c r="G21" s="8">
        <v>4</v>
      </c>
      <c r="H21" s="12">
        <v>4</v>
      </c>
      <c r="I21" s="12">
        <v>4</v>
      </c>
      <c r="J21" s="20">
        <f t="shared" si="0"/>
        <v>4.9714285714285724</v>
      </c>
      <c r="K21" s="44">
        <v>2</v>
      </c>
      <c r="L21" s="21"/>
      <c r="M21" s="8"/>
      <c r="N21" s="8"/>
      <c r="O21" s="8"/>
      <c r="P21" s="8"/>
      <c r="Q21" s="8"/>
      <c r="R21" s="13"/>
      <c r="S21" s="55"/>
      <c r="T21" s="56"/>
      <c r="U21" s="55"/>
      <c r="V21" s="56"/>
      <c r="W21" s="60">
        <f t="shared" si="1"/>
        <v>10</v>
      </c>
      <c r="X21" s="31">
        <f t="shared" si="2"/>
        <v>16.971428571428572</v>
      </c>
      <c r="Y21" s="32" t="s">
        <v>67</v>
      </c>
      <c r="AA21" s="68" t="s">
        <v>29</v>
      </c>
      <c r="AB21" s="66" t="s">
        <v>27</v>
      </c>
      <c r="AC21" s="65" t="s">
        <v>27</v>
      </c>
    </row>
    <row r="22" spans="1:29" ht="24.9" customHeight="1" x14ac:dyDescent="0.35">
      <c r="A22" s="9"/>
      <c r="B22" s="13"/>
      <c r="C22" s="43"/>
      <c r="D22" s="8"/>
      <c r="E22" s="8"/>
      <c r="F22" s="8"/>
      <c r="G22" s="8"/>
      <c r="H22" s="8"/>
      <c r="I22" s="8"/>
      <c r="J22" s="19" t="e">
        <f t="shared" si="0"/>
        <v>#DIV/0!</v>
      </c>
      <c r="K22" s="44"/>
      <c r="L22" s="9"/>
      <c r="M22" s="8"/>
      <c r="N22" s="9"/>
      <c r="O22" s="8"/>
      <c r="P22" s="9"/>
      <c r="Q22" s="8"/>
      <c r="R22" s="13"/>
      <c r="S22" s="55"/>
      <c r="T22" s="56"/>
      <c r="U22" s="55"/>
      <c r="V22" s="56"/>
      <c r="W22" s="60">
        <f t="shared" si="1"/>
        <v>10</v>
      </c>
      <c r="X22" s="31" t="e">
        <f t="shared" si="2"/>
        <v>#DIV/0!</v>
      </c>
      <c r="Y22" s="32" t="e">
        <f t="shared" si="5"/>
        <v>#DIV/0!</v>
      </c>
      <c r="AA22" s="68" t="s">
        <v>29</v>
      </c>
      <c r="AB22" s="66" t="s">
        <v>27</v>
      </c>
      <c r="AC22" s="69" t="s">
        <v>29</v>
      </c>
    </row>
    <row r="23" spans="1:29" ht="24.9" customHeight="1" x14ac:dyDescent="0.35">
      <c r="A23" s="7"/>
      <c r="B23" s="14"/>
      <c r="C23" s="43"/>
      <c r="D23" s="8"/>
      <c r="E23" s="8"/>
      <c r="F23" s="8"/>
      <c r="G23" s="8"/>
      <c r="H23" s="8"/>
      <c r="I23" s="8"/>
      <c r="J23" s="18" t="e">
        <f t="shared" si="0"/>
        <v>#DIV/0!</v>
      </c>
      <c r="K23" s="44"/>
      <c r="L23" s="10"/>
      <c r="M23" s="16"/>
      <c r="N23" s="10"/>
      <c r="O23" s="16"/>
      <c r="P23" s="10"/>
      <c r="Q23" s="16"/>
      <c r="R23" s="14"/>
      <c r="S23" s="55"/>
      <c r="T23" s="56"/>
      <c r="U23" s="53"/>
      <c r="V23" s="54"/>
      <c r="W23" s="60">
        <f t="shared" si="1"/>
        <v>10</v>
      </c>
      <c r="X23" s="31" t="e">
        <f t="shared" si="2"/>
        <v>#DIV/0!</v>
      </c>
      <c r="Y23" s="32" t="e">
        <f>+IF(X23&lt;5,"MAU",IF(X23&lt;10,"MEDIOCRE",IF(X23&lt;14,"SUFICIENTE",IF(X23&lt;18,"BOM",IF(X23&lt;=20,"MUITO BOM")))))</f>
        <v>#DIV/0!</v>
      </c>
      <c r="AA23" s="66" t="s">
        <v>27</v>
      </c>
      <c r="AB23" s="66" t="s">
        <v>27</v>
      </c>
      <c r="AC23" s="65" t="s">
        <v>27</v>
      </c>
    </row>
    <row r="24" spans="1:29" ht="24.9" customHeight="1" x14ac:dyDescent="0.35">
      <c r="A24" s="9"/>
      <c r="B24" s="13"/>
      <c r="C24" s="43"/>
      <c r="D24" s="8"/>
      <c r="E24" s="8"/>
      <c r="F24" s="8"/>
      <c r="G24" s="8"/>
      <c r="H24" s="8"/>
      <c r="I24" s="8"/>
      <c r="J24" s="19" t="e">
        <f t="shared" si="0"/>
        <v>#DIV/0!</v>
      </c>
      <c r="K24" s="44"/>
      <c r="L24" s="9"/>
      <c r="M24" s="67"/>
      <c r="N24" s="9"/>
      <c r="O24" s="8"/>
      <c r="P24" s="9"/>
      <c r="Q24" s="8"/>
      <c r="R24" s="13"/>
      <c r="S24" s="55"/>
      <c r="T24" s="56"/>
      <c r="U24" s="55"/>
      <c r="V24" s="56"/>
      <c r="W24" s="60">
        <f t="shared" si="1"/>
        <v>10</v>
      </c>
      <c r="X24" s="31" t="e">
        <f t="shared" si="2"/>
        <v>#DIV/0!</v>
      </c>
      <c r="Y24" s="32" t="e">
        <f t="shared" ref="Y24:Y28" si="7">+IF(X24&lt;5,"MAU",IF(X24&lt;10,"MEDIOCRE",IF(X24&lt;14,"SUFICIENTE",IF(X24&lt;18,"BOM",IF(X24&lt;=20,"MUITO BOM")))))</f>
        <v>#DIV/0!</v>
      </c>
      <c r="AA24" s="66" t="s">
        <v>27</v>
      </c>
      <c r="AB24" s="66" t="s">
        <v>28</v>
      </c>
      <c r="AC24" s="65" t="s">
        <v>28</v>
      </c>
    </row>
    <row r="25" spans="1:29" ht="24.9" customHeight="1" x14ac:dyDescent="0.35">
      <c r="A25" s="9"/>
      <c r="B25" s="62"/>
      <c r="C25" s="43"/>
      <c r="D25" s="8"/>
      <c r="E25" s="8"/>
      <c r="F25" s="8"/>
      <c r="G25" s="8"/>
      <c r="H25" s="8"/>
      <c r="I25" s="8"/>
      <c r="J25" s="20" t="e">
        <f t="shared" si="0"/>
        <v>#DIV/0!</v>
      </c>
      <c r="K25" s="44"/>
      <c r="L25" s="21"/>
      <c r="M25" s="67"/>
      <c r="N25" s="8"/>
      <c r="O25" s="8"/>
      <c r="P25" s="8"/>
      <c r="Q25" s="8"/>
      <c r="R25" s="13"/>
      <c r="S25" s="55"/>
      <c r="T25" s="56"/>
      <c r="U25" s="55"/>
      <c r="V25" s="56"/>
      <c r="W25" s="60">
        <f t="shared" si="1"/>
        <v>10</v>
      </c>
      <c r="X25" s="31" t="e">
        <f t="shared" si="2"/>
        <v>#DIV/0!</v>
      </c>
      <c r="Y25" s="32" t="e">
        <f t="shared" si="7"/>
        <v>#DIV/0!</v>
      </c>
      <c r="AA25" s="66" t="s">
        <v>27</v>
      </c>
      <c r="AB25" s="66" t="s">
        <v>28</v>
      </c>
      <c r="AC25" s="65" t="s">
        <v>28</v>
      </c>
    </row>
    <row r="26" spans="1:29" ht="24.9" customHeight="1" x14ac:dyDescent="0.35">
      <c r="A26" s="9"/>
      <c r="B26" s="13"/>
      <c r="C26" s="43"/>
      <c r="D26" s="8"/>
      <c r="E26" s="8"/>
      <c r="F26" s="8"/>
      <c r="G26" s="8"/>
      <c r="H26" s="8"/>
      <c r="I26" s="8"/>
      <c r="J26" s="20" t="e">
        <f t="shared" si="0"/>
        <v>#DIV/0!</v>
      </c>
      <c r="K26" s="44"/>
      <c r="L26" s="21"/>
      <c r="M26" s="8"/>
      <c r="N26" s="8"/>
      <c r="O26" s="8"/>
      <c r="P26" s="8"/>
      <c r="Q26" s="8"/>
      <c r="R26" s="13"/>
      <c r="S26" s="55"/>
      <c r="T26" s="56"/>
      <c r="U26" s="55"/>
      <c r="V26" s="56"/>
      <c r="W26" s="60">
        <f t="shared" si="1"/>
        <v>10</v>
      </c>
      <c r="X26" s="31" t="e">
        <f t="shared" si="2"/>
        <v>#DIV/0!</v>
      </c>
      <c r="Y26" s="32" t="e">
        <f t="shared" si="7"/>
        <v>#DIV/0!</v>
      </c>
    </row>
    <row r="27" spans="1:29" ht="24.9" customHeight="1" x14ac:dyDescent="0.35">
      <c r="A27" s="9"/>
      <c r="B27" s="13"/>
      <c r="C27" s="43"/>
      <c r="D27" s="8"/>
      <c r="E27" s="8"/>
      <c r="F27" s="8"/>
      <c r="G27" s="8"/>
      <c r="H27" s="8"/>
      <c r="I27" s="8"/>
      <c r="J27" s="20" t="e">
        <f t="shared" si="0"/>
        <v>#DIV/0!</v>
      </c>
      <c r="K27" s="44"/>
      <c r="L27" s="21"/>
      <c r="M27" s="8"/>
      <c r="N27" s="8"/>
      <c r="O27" s="8"/>
      <c r="P27" s="8"/>
      <c r="Q27" s="8"/>
      <c r="R27" s="13"/>
      <c r="S27" s="55"/>
      <c r="T27" s="56"/>
      <c r="U27" s="55"/>
      <c r="V27" s="56"/>
      <c r="W27" s="60">
        <f t="shared" si="1"/>
        <v>10</v>
      </c>
      <c r="X27" s="31" t="e">
        <f t="shared" si="2"/>
        <v>#DIV/0!</v>
      </c>
      <c r="Y27" s="32" t="e">
        <f t="shared" si="7"/>
        <v>#DIV/0!</v>
      </c>
    </row>
    <row r="28" spans="1:29" ht="18.600000000000001" thickBot="1" x14ac:dyDescent="0.4">
      <c r="A28" s="11"/>
      <c r="B28" s="15"/>
      <c r="C28" s="22"/>
      <c r="D28" s="23"/>
      <c r="E28" s="23"/>
      <c r="F28" s="23"/>
      <c r="G28" s="23"/>
      <c r="H28" s="23"/>
      <c r="I28" s="23"/>
      <c r="J28" s="45" t="e">
        <f t="shared" si="0"/>
        <v>#DIV/0!</v>
      </c>
      <c r="K28" s="63"/>
      <c r="L28" s="22"/>
      <c r="M28" s="23"/>
      <c r="N28" s="23"/>
      <c r="O28" s="23"/>
      <c r="P28" s="23"/>
      <c r="Q28" s="23"/>
      <c r="R28" s="47"/>
      <c r="S28" s="57"/>
      <c r="T28" s="58"/>
      <c r="U28" s="57"/>
      <c r="V28" s="58"/>
      <c r="W28" s="61">
        <f t="shared" si="1"/>
        <v>10</v>
      </c>
      <c r="X28" s="33" t="e">
        <f t="shared" si="2"/>
        <v>#DIV/0!</v>
      </c>
      <c r="Y28" s="64" t="e">
        <f t="shared" si="7"/>
        <v>#DIV/0!</v>
      </c>
    </row>
    <row r="29" spans="1:29" ht="15" thickTop="1" x14ac:dyDescent="0.3"/>
  </sheetData>
  <sheetProtection formatCells="0" formatColumns="0" formatRows="0" insertColumns="0" insertRows="0" insertHyperlinks="0" deleteColumns="0" deleteRows="0" selectLockedCells="1" sort="0" autoFilter="0" pivotTables="0"/>
  <mergeCells count="18">
    <mergeCell ref="O2:O3"/>
    <mergeCell ref="P2:P3"/>
    <mergeCell ref="Q2:Q3"/>
    <mergeCell ref="AA3:AA4"/>
    <mergeCell ref="AB3:AB4"/>
    <mergeCell ref="AC3:AC4"/>
    <mergeCell ref="A1:B3"/>
    <mergeCell ref="C1:J2"/>
    <mergeCell ref="K1:K3"/>
    <mergeCell ref="L1:W1"/>
    <mergeCell ref="X1:Y4"/>
    <mergeCell ref="R2:R3"/>
    <mergeCell ref="S2:T3"/>
    <mergeCell ref="U2:V3"/>
    <mergeCell ref="W2:W4"/>
    <mergeCell ref="L2:L3"/>
    <mergeCell ref="M2:M3"/>
    <mergeCell ref="N2:N3"/>
  </mergeCells>
  <conditionalFormatting sqref="G17:G21">
    <cfRule type="colorScale" priority="1">
      <colorScale>
        <cfvo type="num" val="1"/>
        <cfvo type="num" val="5"/>
        <color rgb="FFFF0000"/>
        <color rgb="FF92D050"/>
      </colorScale>
    </cfRule>
  </conditionalFormatting>
  <conditionalFormatting sqref="C27:I27">
    <cfRule type="colorScale" priority="5">
      <colorScale>
        <cfvo type="num" val="1"/>
        <cfvo type="num" val="5"/>
        <color rgb="FFFF0000"/>
        <color rgb="FF92D050"/>
      </colorScale>
    </cfRule>
  </conditionalFormatting>
  <conditionalFormatting sqref="C28:I28 C5:I5 C22:I26 G6:G16 H6:I21 C6:F21">
    <cfRule type="colorScale" priority="9">
      <colorScale>
        <cfvo type="num" val="1"/>
        <cfvo type="num" val="5"/>
        <color rgb="FFFF0000"/>
        <color rgb="FF92D050"/>
      </colorScale>
    </cfRule>
  </conditionalFormatting>
  <conditionalFormatting sqref="J4:J28">
    <cfRule type="cellIs" dxfId="1" priority="2" operator="greaterThan">
      <formula>6</formula>
    </cfRule>
  </conditionalFormatting>
  <conditionalFormatting sqref="W5:W28">
    <cfRule type="cellIs" dxfId="0" priority="3" operator="greaterThan">
      <formula>12</formula>
    </cfRule>
  </conditionalFormatting>
  <dataValidations disablePrompts="1" count="2">
    <dataValidation type="whole" allowBlank="1" showInputMessage="1" showErrorMessage="1" promptTitle="Validação" prompt="Valores devem ser 1, 2, 3, 4 ou 5" sqref="C4:I4" xr:uid="{6841091D-8959-4030-A56C-DFB64E77CD37}">
      <formula1>1</formula1>
      <formula2>5</formula2>
    </dataValidation>
    <dataValidation type="decimal" allowBlank="1" showInputMessage="1" showErrorMessage="1" promptTitle="Validação" prompt="Valores devem ser de 0, 1 ou 2" sqref="K4" xr:uid="{FA255CF4-20D9-4B2D-A1EB-CA923AF648DF}">
      <formula1>0</formula1>
      <formula2>2</formula2>
    </dataValidation>
  </dataValidations>
  <pageMargins left="0.23622047244094491" right="0.23622047244094491" top="0.74803149606299213" bottom="0.74803149606299213" header="0.31496062992125984" footer="0.31496062992125984"/>
  <pageSetup paperSize="9" scale="29" orientation="landscape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AE9ACDA9E20A4E8C6DEBB35993649E" ma:contentTypeVersion="18" ma:contentTypeDescription="Criar um novo documento." ma:contentTypeScope="" ma:versionID="87836af5ad653f27d56ee34a2653ba9b">
  <xsd:schema xmlns:xsd="http://www.w3.org/2001/XMLSchema" xmlns:xs="http://www.w3.org/2001/XMLSchema" xmlns:p="http://schemas.microsoft.com/office/2006/metadata/properties" xmlns:ns2="3a84b745-f299-474e-a88f-062c48f67538" xmlns:ns3="2233ed6f-62dd-493a-9ed5-69d48b79b6f2" targetNamespace="http://schemas.microsoft.com/office/2006/metadata/properties" ma:root="true" ma:fieldsID="7d6b5898a967043779d326eb9e6eedb6" ns2:_="" ns3:_="">
    <xsd:import namespace="3a84b745-f299-474e-a88f-062c48f67538"/>
    <xsd:import namespace="2233ed6f-62dd-493a-9ed5-69d48b79b6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84b745-f299-474e-a88f-062c48f675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m" ma:readOnly="false" ma:fieldId="{5cf76f15-5ced-4ddc-b409-7134ff3c332f}" ma:taxonomyMulti="true" ma:sspId="68893b8d-c4d0-4fa4-afb6-cecde482d6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33ed6f-62dd-493a-9ed5-69d48b79b6f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1a10f44-6ca8-466e-a867-40ac12908e10}" ma:internalName="TaxCatchAll" ma:showField="CatchAllData" ma:web="2233ed6f-62dd-493a-9ed5-69d48b79b6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a84b745-f299-474e-a88f-062c48f67538">
      <Terms xmlns="http://schemas.microsoft.com/office/infopath/2007/PartnerControls"/>
    </lcf76f155ced4ddcb4097134ff3c332f>
    <TaxCatchAll xmlns="2233ed6f-62dd-493a-9ed5-69d48b79b6f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581451-942B-4E46-947D-36BC0733F2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84b745-f299-474e-a88f-062c48f67538"/>
    <ds:schemaRef ds:uri="2233ed6f-62dd-493a-9ed5-69d48b79b6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59C7C7-DCDB-4C39-ADEA-1A55533560A6}">
  <ds:schemaRefs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a84b745-f299-474e-a88f-062c48f67538"/>
    <ds:schemaRef ds:uri="2233ed6f-62dd-493a-9ed5-69d48b79b6f2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12EC265-F01D-4BEE-ABFE-9F381ED649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8C</vt:lpstr>
      <vt:lpstr>'8C'!Print_Area</vt:lpstr>
    </vt:vector>
  </TitlesOfParts>
  <Manager/>
  <Company>Exército Português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 santos.vds</dc:creator>
  <cp:keywords/>
  <dc:description/>
  <cp:lastModifiedBy>José António Da Silva Pinto Garcia</cp:lastModifiedBy>
  <cp:revision/>
  <cp:lastPrinted>2025-01-21T14:55:57Z</cp:lastPrinted>
  <dcterms:created xsi:type="dcterms:W3CDTF">2018-06-08T10:49:39Z</dcterms:created>
  <dcterms:modified xsi:type="dcterms:W3CDTF">2025-01-24T15:30:55Z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0x01010034AE9ACDA9E20A4E8C6DEBB35993649E</vt:lpwstr>
  </property>
  <property fmtid="{D5CDD505-2E9C-101B-9397-08002B2CF9AE}" pid="3" name="MediaServiceImageTags">
    <vt:lpwstr/>
  </property>
</Properties>
</file>