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D:\Disco\Cienciadedados\Trabalhos\AvalCAL\FicheiroAvaliações\"/>
    </mc:Choice>
  </mc:AlternateContent>
  <xr:revisionPtr revIDLastSave="0" documentId="13_ncr:1_{4EABEF91-F279-4004-8480-73954062904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valiação 5A" sheetId="178" r:id="rId1"/>
    <sheet name="Avaliação 5B" sheetId="176" r:id="rId2"/>
    <sheet name="Avaliação 5C" sheetId="177" r:id="rId3"/>
    <sheet name="Avaliação 5D" sheetId="174" r:id="rId4"/>
    <sheet name="Avaliação 6A" sheetId="179" r:id="rId5"/>
    <sheet name="Avaliação 6B" sheetId="180" r:id="rId6"/>
    <sheet name="Avaliação 6C" sheetId="181" r:id="rId7"/>
    <sheet name="Avaliação 6D" sheetId="182" r:id="rId8"/>
  </sheets>
  <definedNames>
    <definedName name="_xlnm.Print_Area" localSheetId="0">'Avaliação 5A'!$A$1:$Y$23</definedName>
    <definedName name="_xlnm.Print_Area" localSheetId="1">'Avaliação 5B'!$A$1:$Y$23</definedName>
    <definedName name="_xlnm.Print_Area" localSheetId="2">'Avaliação 5C'!$A$1:$Y$24</definedName>
    <definedName name="_xlnm.Print_Area" localSheetId="3">'Avaliação 5D'!$A$1:$Y$24</definedName>
    <definedName name="_xlnm.Print_Area" localSheetId="4">'Avaliação 6A'!$A$1:$Y$21</definedName>
    <definedName name="_xlnm.Print_Area" localSheetId="5">'Avaliação 6B'!$A$1:$Y$26</definedName>
    <definedName name="_xlnm.Print_Area" localSheetId="6">'Avaliação 6C'!$A$1:$Y$27</definedName>
    <definedName name="_xlnm.Print_Area" localSheetId="7">'Avaliação 6D'!$A$1:$Y$26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178" l="1"/>
  <c r="X21" i="178"/>
  <c r="X22" i="178"/>
  <c r="W23" i="178"/>
  <c r="J23" i="178"/>
  <c r="W22" i="178"/>
  <c r="J22" i="178"/>
  <c r="W21" i="178"/>
  <c r="J21" i="178"/>
  <c r="W20" i="178"/>
  <c r="J20" i="178"/>
  <c r="W19" i="178"/>
  <c r="J19" i="178"/>
  <c r="W18" i="178"/>
  <c r="J18" i="178"/>
  <c r="W17" i="178"/>
  <c r="J17" i="178"/>
  <c r="W16" i="178"/>
  <c r="J16" i="178"/>
  <c r="W15" i="178"/>
  <c r="J15" i="178"/>
  <c r="W14" i="178"/>
  <c r="J14" i="178"/>
  <c r="W13" i="178"/>
  <c r="J13" i="178"/>
  <c r="W12" i="178"/>
  <c r="J12" i="178"/>
  <c r="W11" i="178"/>
  <c r="J11" i="178"/>
  <c r="W10" i="178"/>
  <c r="J10" i="178"/>
  <c r="W9" i="178"/>
  <c r="J9" i="178"/>
  <c r="W8" i="178"/>
  <c r="J8" i="178"/>
  <c r="W7" i="178"/>
  <c r="J7" i="178"/>
  <c r="W6" i="178"/>
  <c r="J6" i="178"/>
  <c r="W5" i="178"/>
  <c r="J5" i="178"/>
  <c r="B41" i="176" l="1"/>
  <c r="B42" i="176"/>
  <c r="B43" i="176"/>
  <c r="B44" i="176"/>
  <c r="B45" i="176"/>
  <c r="B46" i="176"/>
  <c r="B47" i="176"/>
  <c r="B48" i="176"/>
  <c r="B49" i="176"/>
  <c r="B50" i="176"/>
  <c r="J15" i="179"/>
  <c r="J16" i="179"/>
  <c r="W15" i="179"/>
  <c r="W16" i="179"/>
  <c r="W17" i="179"/>
  <c r="J15" i="177"/>
  <c r="J16" i="177"/>
  <c r="W15" i="177"/>
  <c r="W16" i="177"/>
  <c r="W16" i="181"/>
  <c r="W17" i="181"/>
  <c r="J16" i="181"/>
  <c r="J17" i="181"/>
  <c r="W19" i="180"/>
  <c r="W18" i="180"/>
  <c r="W17" i="180"/>
  <c r="W16" i="180"/>
  <c r="W15" i="180"/>
  <c r="W14" i="180"/>
  <c r="W13" i="180"/>
  <c r="J17" i="180"/>
  <c r="X17" i="180" s="1"/>
  <c r="Y17" i="180" s="1"/>
  <c r="J16" i="180"/>
  <c r="J15" i="180"/>
  <c r="J14" i="180"/>
  <c r="J13" i="180"/>
  <c r="J12" i="180"/>
  <c r="X17" i="181" l="1"/>
  <c r="Y17" i="181" s="1"/>
  <c r="X14" i="180"/>
  <c r="Y14" i="180" s="1"/>
  <c r="X15" i="179"/>
  <c r="X15" i="178"/>
  <c r="Y15" i="178" s="1"/>
  <c r="X15" i="177"/>
  <c r="Y15" i="177" s="1"/>
  <c r="X16" i="177"/>
  <c r="Y16" i="177" s="1"/>
  <c r="X13" i="180"/>
  <c r="X15" i="180"/>
  <c r="Y15" i="180" s="1"/>
  <c r="X16" i="180"/>
  <c r="Y16" i="180" s="1"/>
  <c r="X16" i="179"/>
  <c r="Y16" i="179" s="1"/>
  <c r="Y15" i="179"/>
  <c r="X16" i="178"/>
  <c r="Y16" i="178" s="1"/>
  <c r="X16" i="181"/>
  <c r="Y16" i="181" s="1"/>
  <c r="W20" i="182"/>
  <c r="W16" i="182"/>
  <c r="J17" i="182"/>
  <c r="J16" i="182"/>
  <c r="W15" i="182"/>
  <c r="J15" i="182"/>
  <c r="J6" i="182"/>
  <c r="J7" i="182"/>
  <c r="J8" i="182"/>
  <c r="J9" i="182"/>
  <c r="J10" i="182"/>
  <c r="J11" i="182"/>
  <c r="J12" i="182"/>
  <c r="J13" i="182"/>
  <c r="J14" i="182"/>
  <c r="J5" i="182"/>
  <c r="W25" i="182"/>
  <c r="J25" i="182"/>
  <c r="X25" i="182" s="1"/>
  <c r="Y25" i="182" s="1"/>
  <c r="W24" i="182"/>
  <c r="J24" i="182"/>
  <c r="X24" i="182" s="1"/>
  <c r="Y24" i="182" s="1"/>
  <c r="W23" i="182"/>
  <c r="J23" i="182"/>
  <c r="X23" i="182" s="1"/>
  <c r="Y23" i="182" s="1"/>
  <c r="W22" i="182"/>
  <c r="J22" i="182"/>
  <c r="X22" i="182" s="1"/>
  <c r="Y22" i="182" s="1"/>
  <c r="W21" i="182"/>
  <c r="J21" i="182"/>
  <c r="X21" i="182" s="1"/>
  <c r="Y21" i="182" s="1"/>
  <c r="J20" i="182"/>
  <c r="W19" i="182"/>
  <c r="J19" i="182"/>
  <c r="W18" i="182"/>
  <c r="J18" i="182"/>
  <c r="W17" i="182"/>
  <c r="W14" i="182"/>
  <c r="W13" i="182"/>
  <c r="W12" i="182"/>
  <c r="W11" i="182"/>
  <c r="W10" i="182"/>
  <c r="W9" i="182"/>
  <c r="W8" i="182"/>
  <c r="W7" i="182"/>
  <c r="W6" i="182"/>
  <c r="W5" i="182"/>
  <c r="J4" i="182"/>
  <c r="W26" i="181"/>
  <c r="J26" i="181"/>
  <c r="W25" i="181"/>
  <c r="J25" i="181"/>
  <c r="X25" i="181" s="1"/>
  <c r="Y25" i="181" s="1"/>
  <c r="W24" i="181"/>
  <c r="J24" i="181"/>
  <c r="W23" i="181"/>
  <c r="J23" i="181"/>
  <c r="W22" i="181"/>
  <c r="J22" i="181"/>
  <c r="W21" i="181"/>
  <c r="J21" i="181"/>
  <c r="W20" i="181"/>
  <c r="J20" i="181"/>
  <c r="W19" i="181"/>
  <c r="J19" i="181"/>
  <c r="W18" i="181"/>
  <c r="J18" i="181"/>
  <c r="W15" i="181"/>
  <c r="J15" i="181"/>
  <c r="W14" i="181"/>
  <c r="J14" i="181"/>
  <c r="W13" i="181"/>
  <c r="J13" i="181"/>
  <c r="W12" i="181"/>
  <c r="J12" i="181"/>
  <c r="W11" i="181"/>
  <c r="J11" i="181"/>
  <c r="W10" i="181"/>
  <c r="J10" i="181"/>
  <c r="W9" i="181"/>
  <c r="J9" i="181"/>
  <c r="W8" i="181"/>
  <c r="J8" i="181"/>
  <c r="W7" i="181"/>
  <c r="J7" i="181"/>
  <c r="W6" i="181"/>
  <c r="J6" i="181"/>
  <c r="J5" i="181"/>
  <c r="W25" i="180"/>
  <c r="J25" i="180"/>
  <c r="W24" i="180"/>
  <c r="J24" i="180"/>
  <c r="W23" i="180"/>
  <c r="J23" i="180"/>
  <c r="W22" i="180"/>
  <c r="J22" i="180"/>
  <c r="X22" i="180" s="1"/>
  <c r="Y22" i="180" s="1"/>
  <c r="W21" i="180"/>
  <c r="J21" i="180"/>
  <c r="W20" i="180"/>
  <c r="J20" i="180"/>
  <c r="J19" i="180"/>
  <c r="X19" i="180" s="1"/>
  <c r="Y19" i="180" s="1"/>
  <c r="J18" i="180"/>
  <c r="X18" i="180" s="1"/>
  <c r="Y18" i="180" s="1"/>
  <c r="W12" i="180"/>
  <c r="X12" i="180" s="1"/>
  <c r="Y12" i="180" s="1"/>
  <c r="W11" i="180"/>
  <c r="J11" i="180"/>
  <c r="W10" i="180"/>
  <c r="J10" i="180"/>
  <c r="W9" i="180"/>
  <c r="J9" i="180"/>
  <c r="W8" i="180"/>
  <c r="J8" i="180"/>
  <c r="W7" i="180"/>
  <c r="J7" i="180"/>
  <c r="W6" i="180"/>
  <c r="J6" i="180"/>
  <c r="W5" i="180"/>
  <c r="J5" i="180"/>
  <c r="J4" i="180"/>
  <c r="W21" i="179"/>
  <c r="J21" i="179"/>
  <c r="X21" i="179" s="1"/>
  <c r="Y21" i="179" s="1"/>
  <c r="W20" i="179"/>
  <c r="J20" i="179"/>
  <c r="W19" i="179"/>
  <c r="J19" i="179"/>
  <c r="W18" i="179"/>
  <c r="J18" i="179"/>
  <c r="J17" i="179"/>
  <c r="X17" i="179" s="1"/>
  <c r="Y17" i="179" s="1"/>
  <c r="W14" i="179"/>
  <c r="J14" i="179"/>
  <c r="W13" i="179"/>
  <c r="J13" i="179"/>
  <c r="W12" i="179"/>
  <c r="J12" i="179"/>
  <c r="W11" i="179"/>
  <c r="J11" i="179"/>
  <c r="X11" i="179" s="1"/>
  <c r="Y11" i="179" s="1"/>
  <c r="W10" i="179"/>
  <c r="J10" i="179"/>
  <c r="W9" i="179"/>
  <c r="J9" i="179"/>
  <c r="W8" i="179"/>
  <c r="J8" i="179"/>
  <c r="W7" i="179"/>
  <c r="J7" i="179"/>
  <c r="W6" i="179"/>
  <c r="J6" i="179"/>
  <c r="W5" i="179"/>
  <c r="J5" i="179"/>
  <c r="J4" i="179"/>
  <c r="X14" i="178"/>
  <c r="Y14" i="178" s="1"/>
  <c r="J4" i="178"/>
  <c r="J5" i="177"/>
  <c r="W5" i="177"/>
  <c r="J6" i="177"/>
  <c r="W6" i="177"/>
  <c r="J7" i="177"/>
  <c r="W7" i="177"/>
  <c r="J8" i="177"/>
  <c r="W8" i="177"/>
  <c r="J9" i="177"/>
  <c r="W9" i="177"/>
  <c r="J10" i="177"/>
  <c r="W10" i="177"/>
  <c r="J11" i="177"/>
  <c r="W11" i="177"/>
  <c r="J12" i="177"/>
  <c r="W12" i="177"/>
  <c r="J13" i="177"/>
  <c r="W13" i="177"/>
  <c r="J14" i="177"/>
  <c r="W14" i="177"/>
  <c r="J17" i="177"/>
  <c r="W17" i="177"/>
  <c r="J18" i="177"/>
  <c r="W18" i="177"/>
  <c r="X18" i="177" s="1"/>
  <c r="Y18" i="177" s="1"/>
  <c r="J19" i="177"/>
  <c r="W19" i="177"/>
  <c r="J20" i="177"/>
  <c r="W20" i="177"/>
  <c r="J21" i="177"/>
  <c r="W21" i="177"/>
  <c r="J22" i="177"/>
  <c r="W22" i="177"/>
  <c r="J23" i="177"/>
  <c r="W23" i="177"/>
  <c r="J24" i="177"/>
  <c r="W24" i="177"/>
  <c r="X24" i="177" s="1"/>
  <c r="Y24" i="177" s="1"/>
  <c r="J4" i="177"/>
  <c r="W22" i="176"/>
  <c r="J22" i="176"/>
  <c r="W21" i="176"/>
  <c r="J21" i="176"/>
  <c r="W20" i="176"/>
  <c r="J20" i="176"/>
  <c r="W19" i="176"/>
  <c r="J19" i="176"/>
  <c r="W18" i="176"/>
  <c r="J18" i="176"/>
  <c r="W17" i="176"/>
  <c r="J17" i="176"/>
  <c r="W16" i="176"/>
  <c r="J16" i="176"/>
  <c r="W15" i="176"/>
  <c r="J15" i="176"/>
  <c r="W14" i="176"/>
  <c r="J14" i="176"/>
  <c r="W13" i="176"/>
  <c r="J13" i="176"/>
  <c r="W12" i="176"/>
  <c r="J12" i="176"/>
  <c r="W11" i="176"/>
  <c r="J11" i="176"/>
  <c r="W10" i="176"/>
  <c r="J10" i="176"/>
  <c r="W9" i="176"/>
  <c r="J9" i="176"/>
  <c r="W8" i="176"/>
  <c r="J8" i="176"/>
  <c r="W7" i="176"/>
  <c r="J7" i="176"/>
  <c r="W6" i="176"/>
  <c r="J6" i="176"/>
  <c r="W5" i="176"/>
  <c r="J5" i="176"/>
  <c r="J4" i="176"/>
  <c r="X21" i="177" l="1"/>
  <c r="Y21" i="177" s="1"/>
  <c r="Y22" i="178"/>
  <c r="X23" i="181"/>
  <c r="Y23" i="181" s="1"/>
  <c r="X24" i="181"/>
  <c r="Y24" i="181" s="1"/>
  <c r="X23" i="180"/>
  <c r="Y23" i="180" s="1"/>
  <c r="X24" i="180"/>
  <c r="Y24" i="180" s="1"/>
  <c r="X9" i="179"/>
  <c r="Y9" i="179" s="1"/>
  <c r="X8" i="179"/>
  <c r="Y8" i="179" s="1"/>
  <c r="X26" i="181"/>
  <c r="Y26" i="181" s="1"/>
  <c r="X21" i="181"/>
  <c r="Y21" i="181" s="1"/>
  <c r="X18" i="181"/>
  <c r="Y18" i="181" s="1"/>
  <c r="X14" i="181"/>
  <c r="Y14" i="181" s="1"/>
  <c r="X20" i="181"/>
  <c r="Y20" i="181" s="1"/>
  <c r="X15" i="181"/>
  <c r="Y15" i="181" s="1"/>
  <c r="X12" i="181"/>
  <c r="Y12" i="181" s="1"/>
  <c r="X11" i="181"/>
  <c r="Y11" i="181" s="1"/>
  <c r="X13" i="181"/>
  <c r="Y13" i="181" s="1"/>
  <c r="X9" i="181"/>
  <c r="Y9" i="181" s="1"/>
  <c r="X10" i="181"/>
  <c r="Y10" i="181" s="1"/>
  <c r="X8" i="181"/>
  <c r="Y8" i="181" s="1"/>
  <c r="X7" i="181"/>
  <c r="Y7" i="181" s="1"/>
  <c r="X6" i="181"/>
  <c r="Y6" i="181" s="1"/>
  <c r="X22" i="181"/>
  <c r="Y22" i="181" s="1"/>
  <c r="X19" i="181"/>
  <c r="Y19" i="181" s="1"/>
  <c r="X25" i="180"/>
  <c r="Y25" i="180" s="1"/>
  <c r="X21" i="180"/>
  <c r="Y21" i="180" s="1"/>
  <c r="X11" i="180"/>
  <c r="Y11" i="180" s="1"/>
  <c r="X20" i="180"/>
  <c r="Y20" i="180" s="1"/>
  <c r="X7" i="180"/>
  <c r="Y7" i="180" s="1"/>
  <c r="X10" i="180"/>
  <c r="Y10" i="180" s="1"/>
  <c r="X8" i="180"/>
  <c r="Y8" i="180" s="1"/>
  <c r="X6" i="180"/>
  <c r="Y6" i="180" s="1"/>
  <c r="X5" i="180"/>
  <c r="Y5" i="180" s="1"/>
  <c r="X9" i="180"/>
  <c r="Y9" i="180" s="1"/>
  <c r="X18" i="179"/>
  <c r="Y18" i="179" s="1"/>
  <c r="X10" i="179"/>
  <c r="Y10" i="179" s="1"/>
  <c r="X7" i="179"/>
  <c r="Y7" i="179" s="1"/>
  <c r="X13" i="179"/>
  <c r="Y13" i="179" s="1"/>
  <c r="X12" i="179"/>
  <c r="Y12" i="179" s="1"/>
  <c r="X6" i="179"/>
  <c r="Y6" i="179" s="1"/>
  <c r="X5" i="179"/>
  <c r="Y5" i="179" s="1"/>
  <c r="X20" i="179"/>
  <c r="Y20" i="179" s="1"/>
  <c r="X14" i="179"/>
  <c r="Y14" i="179" s="1"/>
  <c r="X19" i="179"/>
  <c r="Y19" i="179" s="1"/>
  <c r="X10" i="177"/>
  <c r="Y10" i="177" s="1"/>
  <c r="Y20" i="178"/>
  <c r="X19" i="178"/>
  <c r="Y19" i="178" s="1"/>
  <c r="X18" i="178"/>
  <c r="Y18" i="178" s="1"/>
  <c r="Y21" i="178"/>
  <c r="X13" i="178"/>
  <c r="Y13" i="178" s="1"/>
  <c r="X17" i="178"/>
  <c r="Y17" i="178" s="1"/>
  <c r="X11" i="178"/>
  <c r="Y11" i="178" s="1"/>
  <c r="X6" i="178"/>
  <c r="Y6" i="178" s="1"/>
  <c r="X8" i="178"/>
  <c r="Y8" i="178" s="1"/>
  <c r="X10" i="178"/>
  <c r="Y10" i="178" s="1"/>
  <c r="X12" i="178"/>
  <c r="Y12" i="178" s="1"/>
  <c r="X5" i="178"/>
  <c r="Y5" i="178" s="1"/>
  <c r="X23" i="178"/>
  <c r="Y23" i="178" s="1"/>
  <c r="X18" i="176"/>
  <c r="Y18" i="176" s="1"/>
  <c r="X16" i="176"/>
  <c r="Y16" i="176" s="1"/>
  <c r="X22" i="176"/>
  <c r="Y22" i="176" s="1"/>
  <c r="X20" i="176"/>
  <c r="Y20" i="176" s="1"/>
  <c r="X12" i="176"/>
  <c r="Y12" i="176" s="1"/>
  <c r="X9" i="176"/>
  <c r="Y9" i="176" s="1"/>
  <c r="X21" i="176"/>
  <c r="Y21" i="176" s="1"/>
  <c r="X14" i="176"/>
  <c r="Y14" i="176" s="1"/>
  <c r="X11" i="176"/>
  <c r="Y11" i="176" s="1"/>
  <c r="X17" i="176"/>
  <c r="Y17" i="176" s="1"/>
  <c r="X10" i="176"/>
  <c r="Y10" i="176" s="1"/>
  <c r="X13" i="176"/>
  <c r="Y13" i="176" s="1"/>
  <c r="X19" i="176"/>
  <c r="Y19" i="176" s="1"/>
  <c r="X5" i="176"/>
  <c r="Y5" i="176" s="1"/>
  <c r="X8" i="176"/>
  <c r="Y8" i="176" s="1"/>
  <c r="X7" i="176"/>
  <c r="Y7" i="176" s="1"/>
  <c r="X15" i="176"/>
  <c r="Y15" i="176" s="1"/>
  <c r="Y13" i="180"/>
  <c r="X19" i="182"/>
  <c r="Y19" i="182" s="1"/>
  <c r="X20" i="182"/>
  <c r="Y20" i="182" s="1"/>
  <c r="X17" i="182"/>
  <c r="Y17" i="182" s="1"/>
  <c r="X18" i="182"/>
  <c r="Y18" i="182" s="1"/>
  <c r="X16" i="182"/>
  <c r="Y16" i="182" s="1"/>
  <c r="X15" i="182"/>
  <c r="Y15" i="182" s="1"/>
  <c r="X14" i="182"/>
  <c r="Y14" i="182" s="1"/>
  <c r="X13" i="182"/>
  <c r="Y13" i="182" s="1"/>
  <c r="X12" i="182"/>
  <c r="Y12" i="182" s="1"/>
  <c r="X11" i="182"/>
  <c r="Y11" i="182" s="1"/>
  <c r="X10" i="182"/>
  <c r="Y10" i="182" s="1"/>
  <c r="X9" i="182"/>
  <c r="Y9" i="182" s="1"/>
  <c r="X7" i="182"/>
  <c r="Y7" i="182" s="1"/>
  <c r="X8" i="182"/>
  <c r="Y8" i="182" s="1"/>
  <c r="X6" i="182"/>
  <c r="Y6" i="182" s="1"/>
  <c r="X5" i="182"/>
  <c r="Y5" i="182" s="1"/>
  <c r="X7" i="177"/>
  <c r="Y7" i="177" s="1"/>
  <c r="X6" i="176"/>
  <c r="Y6" i="176" s="1"/>
  <c r="X7" i="178"/>
  <c r="Y7" i="178" s="1"/>
  <c r="X9" i="178"/>
  <c r="Y9" i="178" s="1"/>
  <c r="X13" i="177"/>
  <c r="Y13" i="177" s="1"/>
  <c r="X8" i="177"/>
  <c r="Y8" i="177" s="1"/>
  <c r="X12" i="177"/>
  <c r="Y12" i="177" s="1"/>
  <c r="X20" i="177"/>
  <c r="Y20" i="177" s="1"/>
  <c r="X19" i="177"/>
  <c r="Y19" i="177" s="1"/>
  <c r="X11" i="177"/>
  <c r="Y11" i="177" s="1"/>
  <c r="X22" i="177"/>
  <c r="Y22" i="177" s="1"/>
  <c r="X6" i="177"/>
  <c r="Y6" i="177" s="1"/>
  <c r="X9" i="177"/>
  <c r="Y9" i="177" s="1"/>
  <c r="X14" i="177"/>
  <c r="Y14" i="177" s="1"/>
  <c r="X23" i="177"/>
  <c r="Y23" i="177" s="1"/>
  <c r="X17" i="177"/>
  <c r="Y17" i="177" s="1"/>
  <c r="X5" i="177"/>
  <c r="Y5" i="177" s="1"/>
  <c r="W6" i="174" l="1"/>
  <c r="W7" i="174"/>
  <c r="W8" i="174"/>
  <c r="W9" i="174"/>
  <c r="W10" i="174"/>
  <c r="W11" i="174"/>
  <c r="W12" i="174"/>
  <c r="W13" i="174"/>
  <c r="W14" i="174"/>
  <c r="W15" i="174"/>
  <c r="W16" i="174"/>
  <c r="W17" i="174"/>
  <c r="W18" i="174"/>
  <c r="W19" i="174"/>
  <c r="W20" i="174"/>
  <c r="W21" i="174"/>
  <c r="W22" i="174"/>
  <c r="W23" i="174"/>
  <c r="W5" i="174"/>
  <c r="J5" i="174" l="1"/>
  <c r="X5" i="174" s="1"/>
  <c r="J15" i="174" l="1"/>
  <c r="J21" i="174"/>
  <c r="J22" i="174"/>
  <c r="J23" i="174"/>
  <c r="X22" i="174" l="1"/>
  <c r="Y22" i="174" s="1"/>
  <c r="X21" i="174"/>
  <c r="Y21" i="174" s="1"/>
  <c r="X23" i="174"/>
  <c r="Y23" i="174" s="1"/>
  <c r="J20" i="174" l="1"/>
  <c r="J19" i="174"/>
  <c r="J18" i="174"/>
  <c r="J17" i="174"/>
  <c r="J16" i="174"/>
  <c r="J14" i="174"/>
  <c r="J13" i="174"/>
  <c r="J12" i="174"/>
  <c r="J11" i="174"/>
  <c r="J10" i="174"/>
  <c r="J9" i="174"/>
  <c r="J8" i="174"/>
  <c r="J7" i="174"/>
  <c r="J6" i="174"/>
  <c r="J4" i="174"/>
  <c r="X7" i="174" l="1"/>
  <c r="Y7" i="174" s="1"/>
  <c r="X11" i="174"/>
  <c r="Y11" i="174" s="1"/>
  <c r="X15" i="174"/>
  <c r="Y15" i="174" s="1"/>
  <c r="X19" i="174"/>
  <c r="Y19" i="174" s="1"/>
  <c r="X6" i="174"/>
  <c r="Y6" i="174" s="1"/>
  <c r="X10" i="174"/>
  <c r="Y10" i="174" s="1"/>
  <c r="X14" i="174"/>
  <c r="Y14" i="174" s="1"/>
  <c r="X18" i="174"/>
  <c r="Y18" i="174" s="1"/>
  <c r="X8" i="174"/>
  <c r="Y8" i="174" s="1"/>
  <c r="X12" i="174"/>
  <c r="Y12" i="174" s="1"/>
  <c r="X16" i="174"/>
  <c r="Y16" i="174" s="1"/>
  <c r="X20" i="174"/>
  <c r="Y20" i="174" s="1"/>
  <c r="X9" i="174"/>
  <c r="Y9" i="174" s="1"/>
  <c r="X13" i="174"/>
  <c r="Y13" i="174" s="1"/>
  <c r="X17" i="174"/>
  <c r="Y17" i="174" s="1"/>
  <c r="Y5" i="17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D82F38B9-EDBE-44AA-91D9-7B0BF51E2111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5AD74E62-581B-44D4-8B36-DA012C5EDDF2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4CA67345-B598-44E4-910A-0CFADE8F99D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A6A8B899-A5CA-41D8-9940-05B5FCF1E905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FFD6DEB6-2820-40ED-82A7-3B14C52024D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FC4ADC60-B3F5-4700-90CB-5C28B1CCAE60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7432B611-35F7-446B-BD9F-A786BCFB67CE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98D89854-4130-48BA-9BC8-F3A5BE5F15F6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122A086F-E247-43D3-9636-45312F0FDE79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4B5A94D5-AAA0-4C7A-B5FF-93533A4FE6A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F0BC8773-4297-456F-92EF-103D355CEE00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618BB5C2-0491-4FF9-8654-C2BCCD2A48C6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E95405B1-498F-4687-95A3-43CEFF665C56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6F26DEE9-201A-4599-96D9-0E795C1AD886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4CC4853C-DB9B-4840-9797-625CA43C99E9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0F5E1D82-4171-43FD-AAA4-CF4564BB8657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9B289E6A-C6EF-4198-838D-0EEAFB08BF21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B42F9E78-6D23-4FDD-AB0E-58CD3D3AAA91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99F0784B-BBBB-48B7-9B6F-5B0F892E381D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454E7A87-B4DC-4943-9DD9-0742F17FDAFB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840E26B6-D588-483A-B496-73FC07C84736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C34CDD07-7C51-498F-9242-DD7355DE2221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5C86412D-D1A4-4EDF-A29B-DB3119FE872D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B9DD7769-74DD-4206-879B-7A73F415FD9D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10B8FA2E-9E7E-462A-BBAD-78DB76B6545F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B6CEFC60-B6D7-47C8-B3C9-CA1318E12C5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FA8407F4-6A78-4D95-B6FF-BBAC2542828D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DCA2A56E-5A19-474B-9B3E-7DEFAE3F91A3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806C3D4B-1871-4592-9FF1-7E97ADA3324B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1C9FB220-0486-4F65-90AA-61EB091C79FD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04DB166E-5DC1-40E0-A529-FDC495B321F4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FB5EFEC1-A9F2-4F30-AC54-11D2D66A0E2B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CC1ACA45-D7BE-4A5E-B2F6-C2399DF4837C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A84B4255-D15D-4B3D-98DD-B17FD8495CD8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70788DFE-C0F7-48EF-AFB7-663CBE3FE8FD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F10ABDC1-D8E0-4274-B095-E1A398E5338E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991618DF-BBA5-4C66-9E17-D39B3BD34A77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D9B23FAF-1140-43AA-86DF-2F230FA59E94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5D90D9B7-4BD5-42BD-8AED-DCA5A7A5C213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116B3478-6F8F-4D01-8139-2EB55A566F98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A5F1D0D8-0FED-4A0B-86F4-1FA2106073E0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67EA9E62-7F0E-47DD-9F60-11CC864D8A15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72DF2EA0-4916-4897-9E49-F27C020C5F2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2366E762-0425-46DF-98B4-6793F5410E40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03E61CAC-B0ED-4F34-834A-F34CDDE9C218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C02D4D29-BC89-441F-A659-23E2B4417F3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5FC4BBF4-7F00-4EE0-B022-B739AF8256A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655330BA-3ECC-4E76-ABA6-A14CEE3F5D2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502DCB0C-C662-4B84-92DD-99B7231EC58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A69076D4-EDC3-4341-AA9D-E3885EDD4E9C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6F5731CA-67D5-4225-AE6F-B0C7EB473F71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0EF79485-AF81-4C85-9199-F99B16F24AC7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560A953D-854E-4510-BABF-868FEAA58B42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A2F6F267-8563-4BE3-AFC6-ECD80B3449CB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91B3CEDD-BD4B-4F0E-98E4-9E47CEBFD75B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21DC07EA-57D2-4C4E-8A43-37C5D9422E12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DD32F8C7-C6A8-460E-86B2-ABD4E7020C1F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04E0248A-6343-44A6-B381-06C8BFCB377D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AB696D86-72EE-4ECD-A1DF-DC92E40D8E9B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D16D2F59-AED3-4550-8235-9F17E1243E3A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84450370-87E1-41A6-B5D2-A4E25A120802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A5C46F5D-EEE1-4C22-8601-F79A3A118D51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F3DE557E-D1D7-4CED-B299-ED88BA47F1FB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04563C84-A1FC-48B6-98C1-22E1C9B6953F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87C1D39A-BEA4-49A8-8D3F-C0170E2FA70D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CC79BD6B-A9EA-4926-BB63-AB348C75EED7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S11" authorId="0" shapeId="0" xr:uid="{9A6549A8-E3C0-42E6-B0DA-06880186A75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11" authorId="0" shapeId="0" xr:uid="{FA8327A9-8E39-409B-B54C-EEBDF85F3A00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11" authorId="0" shapeId="0" xr:uid="{E8139E49-2AC1-4A66-B4C5-8E0484A9A4F9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11" authorId="0" shapeId="0" xr:uid="{07211FA7-0560-4608-B58B-983C2B9C7D2A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S12" authorId="0" shapeId="0" xr:uid="{D0FDE73E-6482-4DB0-BB21-40DF4D8BE76F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12" authorId="0" shapeId="0" xr:uid="{04156157-3036-41E3-BD82-0D23F7195289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12" authorId="0" shapeId="0" xr:uid="{E59DF858-CEC4-4081-B429-294EDB4ECF52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12" authorId="0" shapeId="0" xr:uid="{C6A607D2-DEED-40BB-BBEE-0E48F63442BD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S17" authorId="0" shapeId="0" xr:uid="{9E5B0DE8-8F99-47B4-BA4D-54E8FD3B9C6B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17" authorId="0" shapeId="0" xr:uid="{A23F8672-E87D-4132-B0BA-AB02FC50D698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17" authorId="0" shapeId="0" xr:uid="{FD0AA575-3E84-411B-8944-6741D57487EF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17" authorId="0" shapeId="0" xr:uid="{53AB3BC8-D5BD-4DBA-BA1B-B890F0950FB8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S23" authorId="0" shapeId="0" xr:uid="{C4F3E8B1-8761-4A6E-B535-2455CC9176D2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23" authorId="0" shapeId="0" xr:uid="{8FC10B66-EDA2-4DB5-B0C6-740A9688292D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23" authorId="0" shapeId="0" xr:uid="{67EE8E6F-E685-43EF-8419-D3719D942955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23" authorId="0" shapeId="0" xr:uid="{6DB44159-9F1C-4714-8D94-52007EC1CB22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19743B92-42DE-4F20-B9A7-E20B7748297F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5D0AFA61-1A24-4DE5-8C23-71CD2A15519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3F189F5F-85EB-4DF1-B007-56373812406F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DE006603-4AD1-4D2E-962B-3A3EDF87361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83D16D5C-3B68-40DF-B99D-3B420210B2B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0295D1EF-C7CD-4327-8AB4-F16D08FD6033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B1BA575E-12FA-433D-8F1D-A4412E919AF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21C1AA71-EB5E-4857-84D9-8E3DB1137863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02CBAF0D-D5ED-4C48-B2A7-B68294023A61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DF06D16E-854E-4A3B-84A5-F1FD716CDEA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0D533DF8-EC9D-4542-908E-0BB86A35D4C3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E3FC4823-9F90-4AD1-ABB7-03DFBDAD4D50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D3F522C8-2536-4B61-B91B-CD425A3EBB4E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C60D46EB-AB3C-457E-B6E1-35C1E29BBE3E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EF1B0BDC-DF7F-407C-A450-D6A1B7B3595D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23970074-444D-445E-9D30-660881857267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141EA0A5-353D-47CA-982C-64ED3A6BCF34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C3EE1FAB-F6D5-43D9-952D-C233E12C5E5D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EE65A465-4AB5-4166-86AD-2225969B530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E267A031-6937-4DDA-830F-CB3E4B75A387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3277C479-5D9F-441F-B2FB-4E67EFE8AF59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C25CF622-3406-4648-A78A-1229D3EFE535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C70089D3-98DB-4DF7-94C4-D971E43F9368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A103E785-F51C-4F76-ADBD-74B9177FAA42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6C9A94A0-E6D5-4081-80FD-16C89038DAC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AEDABE9A-2E3C-4E0B-8DB6-59C345A3CFA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159C9CA6-E2A8-4B3B-8660-E3173D32950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FA530603-2D11-4B05-9E0E-A428A9E085D4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2FF6A318-3EB6-43F4-93D5-2821B0A3106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D16BF8ED-215C-4238-A442-2E0413CA7072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02F8266A-3E1F-4AA9-9F16-A39F26B0F4FC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C28EB981-198C-421B-A7AE-10F29345C911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A8C5E354-478B-4923-8F96-7AF8014EEEB6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306556E7-CB79-4483-89ED-80CB54A06937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984AEB5A-3D17-48B2-B7AB-B2D7A5B25755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6592FCC2-49ED-4DB3-B52B-EA40FB62DEDE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C4CD2EE4-1E22-4A28-B54E-1BC4E80ED317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E7D29AB8-7B7E-45BD-9E27-2E28B85B3F06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9864EDB3-FE13-4FAC-9C9D-67836A1F14D8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55DFA1CB-A7E8-43EA-B647-2196785131D2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2933C441-0E2D-4220-AAE9-92A937DDEAA6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8C7C3C9E-F980-4C51-802C-1F739032946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B7BB6FD5-F45E-47E9-B4F7-08BBC7F00EBA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9884CA40-BD33-4A06-965A-15298ADE1268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30AE2A21-4E16-4C25-8CB4-609547B128AB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B492953A-E124-4E15-B94C-900DC79B0C9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10EE01DA-6963-424B-AB91-E986B07BD87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2CF0B9B1-41DD-4753-B795-2D935E7302C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58103EE2-18E2-4ADC-8E5C-8DF03D863AD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F7EE2C9A-723B-420D-BB9E-A2CCEEF6147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6FDE2BE3-9701-4249-81B1-4F4DB2A80E1E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6A142793-7FCB-4F13-9546-040DFB915AD4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B0D2EC84-2E8F-4447-B0EF-0FEFE88BCE46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B394CF6E-6583-47CA-A298-60DB70C51E92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8F12A583-D9D8-4CF3-BA82-68D222EAB3FA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9B78999B-86BC-4343-839A-B40174B0AE2C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EE1F25DD-E835-4D53-BA1B-0CF4DA567AE1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DF1BBEE2-F23F-4A0B-940D-730AE6AC3DE9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E7469C6E-FE20-4DAF-923E-335DDD5EB9F5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AE08F294-F958-477D-B76C-291942D9DD55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292BB0CC-FF75-4EF7-804A-E94CDB608FF6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CBE638F3-C720-42AC-8E03-730DD9C744C4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09CB38FD-4796-4A9E-B857-DC9B907A0862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7898F4B7-99DD-422A-B4EE-9AB686D5C275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27E0BF5E-E441-4192-825C-520B37E50C6E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1B941C2B-FE87-4BC1-97F8-8A7F8D6B707C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5" authorId="0" shapeId="0" xr:uid="{2459E38F-C3F9-455A-8264-61AC5F8C6B97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5" authorId="0" shapeId="0" xr:uid="{EC7E47A7-800D-4B6E-BE14-93B0D0371BE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5" authorId="0" shapeId="0" xr:uid="{3FBCA94D-D416-497F-A53C-4816A3E52634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5" authorId="0" shapeId="0" xr:uid="{E497DEB0-B6FF-4018-A3AC-080106D75A3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5" authorId="0" shapeId="0" xr:uid="{23598E8F-A7A9-4417-AAB3-2EE91093975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5" authorId="0" shapeId="0" xr:uid="{4B84DA5C-0247-4D99-A2B8-4CB58C445AF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5" authorId="0" shapeId="0" xr:uid="{FE484A3B-E65F-4057-BE1B-F454914581C2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5" authorId="0" shapeId="0" xr:uid="{A76A42F3-D1CA-4079-9AA8-2F6F3BF093B0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4FA870EC-8DE7-4600-9E19-40D320541C5C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F25726CC-F32D-47E1-A8ED-C8D621698791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E412C968-B691-4C39-90CA-15EC447AF6CF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6" authorId="0" shapeId="0" xr:uid="{26C7BF84-ECF1-4B3F-A7F7-3DD3BFC23168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6" authorId="0" shapeId="0" xr:uid="{203CA430-67F7-4E49-B34F-B55071FC65D2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6" authorId="0" shapeId="0" xr:uid="{773286F9-2244-454A-AE66-1003C2EBD5EE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6" authorId="0" shapeId="0" xr:uid="{12383FEF-9FA3-4EF2-8E8D-A0F5F21D099D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6" authorId="0" shapeId="0" xr:uid="{BC92A61E-8288-4BEC-8AD4-FDDB142BCE36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6" authorId="0" shapeId="0" xr:uid="{2EB88A89-A49A-4286-8897-0A1D735F8E44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6" authorId="0" shapeId="0" xr:uid="{7058F8D9-36CD-435E-83F6-4781BFB9D05B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6" authorId="0" shapeId="0" xr:uid="{DF496CC3-8366-4CB5-A452-75B6B8D803F2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6" authorId="0" shapeId="0" xr:uid="{59D66482-608F-4F54-9734-F44945B4F045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6" authorId="0" shapeId="0" xr:uid="{CCC6A014-3478-4F4D-94C9-520C4167B76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6" authorId="0" shapeId="0" xr:uid="{8B036EC5-02B9-4DF2-97AD-7E0DF555D2C4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DF239BC7-C848-41B8-9BEC-30C4212F1564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6300297F-E15F-4456-AC05-98D7236DF19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A10333AC-32DC-46B7-B374-5B2D2616DB3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568DD47F-C78F-4558-86B0-22AAB9672F0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63630BEC-8806-4D90-AB84-934DFFF89B7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DC376432-40A5-48BA-9D4A-E9588BB13980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423BF905-3710-4232-83FE-8D138C177449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5481ED6E-B5A6-4418-AA56-68965E3868DC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C9932289-FB20-4B46-9CBF-0FCDC4C7CBA2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91003243-855D-44AA-9025-7D71D1F6B0D5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D8D6E64B-7ADA-49E6-AC51-9DE843C42EFC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FA4E0109-26D0-44F4-AD1C-2C0F914FA009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BED0E04F-5643-434C-8AB2-B4F6C37A9707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2C5D5952-CE0E-4C1C-BA76-8D85C146C780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21892EAC-9891-432F-97E3-8E54F0762650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6B081CAE-1569-429D-8AB6-19A4CC6885E4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0C3D0AE1-636D-4735-A7AF-C04927F0DD05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ADE2FC5D-C248-466E-8D7E-3468A5FFEA21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E3EBFA67-DE48-4192-BE99-BD2B8E0A4AD9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86812BD0-247F-4ECE-983B-58C8365C5496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E355403F-15CD-4C69-9123-E53AF8331BCE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93A96A4D-E2AF-47E9-9B84-DB18DAEC2FFD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<sst xmlns="http://schemas.openxmlformats.org/spreadsheetml/2006/main" count="583" uniqueCount="245">
  <si>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</si>
  <si>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</si>
  <si>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</si>
  <si>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</si>
  <si>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</si>
  <si>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</si>
  <si>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</si>
  <si>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</si>
  <si>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</si>
  <si>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</si>
  <si>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</si>
  <si>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</si>
  <si>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</si>
  <si>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</si>
  <si>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</si>
  <si>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</si>
  <si>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</si>
  <si>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</si>
  <si>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</si>
  <si>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</si>
  <si>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</si>
  <si>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</si>
  <si>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</si>
  <si>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</si>
  <si>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</si>
  <si>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</si>
  <si>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Roberto Vieira</t>
  </si>
  <si>
    <t>Mariana Coelho</t>
  </si>
  <si>
    <t>Diogo Tomás</t>
  </si>
  <si>
    <t> Maria Teixeira</t>
  </si>
  <si>
    <t>Frederica Duarte</t>
  </si>
  <si>
    <t>Maria Brito</t>
  </si>
  <si>
    <t>Beatriz Barreto</t>
  </si>
  <si>
    <t>Francisco Barros</t>
  </si>
  <si>
    <t>Manel Pisco</t>
  </si>
  <si>
    <t>Luís Krug</t>
  </si>
  <si>
    <t>Maria Teixeira</t>
  </si>
  <si>
    <t>Santiago Ferreira</t>
  </si>
  <si>
    <t>Miguel Soares</t>
  </si>
  <si>
    <t>Manuel Quadrado</t>
  </si>
  <si>
    <t>Mariana Ferreira</t>
  </si>
  <si>
    <t>Taras Kozak</t>
  </si>
  <si>
    <t>Inês Braz</t>
  </si>
  <si>
    <t>Gonçalo Mello</t>
  </si>
  <si>
    <t>Leonor Antunes</t>
  </si>
  <si>
    <t>Carminho Leite</t>
  </si>
  <si>
    <t>Guilherme Santo</t>
  </si>
  <si>
    <t>Rodrigo Conceição</t>
  </si>
  <si>
    <t>Filipe Teixeira</t>
  </si>
  <si>
    <t>Joana Abelho</t>
  </si>
  <si>
    <t>Madalena Lima</t>
  </si>
  <si>
    <t> Maria Cóias</t>
  </si>
  <si>
    <t>Marta Fernandes</t>
  </si>
  <si>
    <t>Lourenço Martins</t>
  </si>
  <si>
    <t>Carolina Oliveira</t>
  </si>
  <si>
    <t>Pável Skorokhod</t>
  </si>
  <si>
    <t>Sofia Cunha</t>
  </si>
  <si>
    <t>Gil Magano</t>
  </si>
  <si>
    <t>Íven Dias</t>
  </si>
  <si>
    <t>Helena Cardoso</t>
  </si>
  <si>
    <t>Leonor Gomes</t>
  </si>
  <si>
    <t>Lourenço Esteves</t>
  </si>
  <si>
    <t>Rodrigo Wu</t>
  </si>
  <si>
    <t>Francisco Ramos</t>
  </si>
  <si>
    <t>Dinis Dias</t>
  </si>
  <si>
    <t>Henrique Gomes</t>
  </si>
  <si>
    <t>Gonçalo Louro</t>
  </si>
  <si>
    <t>Martim Silva</t>
  </si>
  <si>
    <t>Valentim Pina</t>
  </si>
  <si>
    <t>Alícia Moreira</t>
  </si>
  <si>
    <t>Vasco Malcata</t>
  </si>
  <si>
    <t>Rafael Varela</t>
  </si>
  <si>
    <t>Maria Cordeiro</t>
  </si>
  <si>
    <t>Maria Silva</t>
  </si>
  <si>
    <t>Matilde Flambó</t>
  </si>
  <si>
    <t>Constança Ramalho</t>
  </si>
  <si>
    <t>Mariana Francisco</t>
  </si>
  <si>
    <t>Manuel Neto</t>
  </si>
  <si>
    <t>António Monteiro</t>
  </si>
  <si>
    <t>Jin Ruojie</t>
  </si>
  <si>
    <t>Santiago Pimenta</t>
  </si>
  <si>
    <t>Salvador Ferreira</t>
  </si>
  <si>
    <t>Luana Viegas</t>
  </si>
  <si>
    <t>Diogo Jesus</t>
  </si>
  <si>
    <t>Rafaela Silva</t>
  </si>
  <si>
    <t>Frederico Diogo</t>
  </si>
  <si>
    <t>Carolina Silva</t>
  </si>
  <si>
    <t>Gonçalo Bastos</t>
  </si>
  <si>
    <t>Guilherme Neves</t>
  </si>
  <si>
    <t>Francisco Almeida</t>
  </si>
  <si>
    <t>Nicole Branca</t>
  </si>
  <si>
    <t>Lourenço Nunes</t>
  </si>
  <si>
    <t>Vasco Margarido</t>
  </si>
  <si>
    <t>Francisco Colaço</t>
  </si>
  <si>
    <t>Beatriz Cardoso</t>
  </si>
  <si>
    <t>Gustavo Passeiro</t>
  </si>
  <si>
    <t>Camila Soares</t>
  </si>
  <si>
    <t>Gabriela Martins</t>
  </si>
  <si>
    <t>Beatriz Gonçalves</t>
  </si>
  <si>
    <t>Kenzo Serrano</t>
  </si>
  <si>
    <t>Sofia Pinto</t>
  </si>
  <si>
    <t>Alexandre Cortez</t>
  </si>
  <si>
    <t>Garrinhas</t>
  </si>
  <si>
    <t>Oliviera</t>
  </si>
  <si>
    <t>Vasconcelos</t>
  </si>
  <si>
    <t>Marques</t>
  </si>
  <si>
    <t>Alves</t>
  </si>
  <si>
    <t>Grazina</t>
  </si>
  <si>
    <t>Borges</t>
  </si>
  <si>
    <t>Leite</t>
  </si>
  <si>
    <t>Figueiredo</t>
  </si>
  <si>
    <t>Raposo</t>
  </si>
  <si>
    <t>Boita</t>
  </si>
  <si>
    <t>Carvalho</t>
  </si>
  <si>
    <t>Batista</t>
  </si>
  <si>
    <t>Damião</t>
  </si>
  <si>
    <t>Serrão</t>
  </si>
  <si>
    <t>Sendim</t>
  </si>
  <si>
    <t>B</t>
  </si>
  <si>
    <t>MB</t>
  </si>
  <si>
    <t>S</t>
  </si>
  <si>
    <t>Soares</t>
  </si>
  <si>
    <t>Noronha</t>
  </si>
  <si>
    <t>Almeida</t>
  </si>
  <si>
    <t>Ferreira</t>
  </si>
  <si>
    <t>Caetano</t>
  </si>
  <si>
    <t>Santos</t>
  </si>
  <si>
    <t>Pereira</t>
  </si>
  <si>
    <t>Teixeira</t>
  </si>
  <si>
    <t>Henriques</t>
  </si>
  <si>
    <t>Gaspar</t>
  </si>
  <si>
    <t>Gil</t>
  </si>
  <si>
    <t>Corjan</t>
  </si>
  <si>
    <t>Fonseca</t>
  </si>
  <si>
    <t>António Neto</t>
  </si>
  <si>
    <t>Afonso Cruz</t>
  </si>
  <si>
    <t>Letícia Afonso</t>
  </si>
  <si>
    <t>Bianca Pereira</t>
  </si>
  <si>
    <t>Matilde Costa</t>
  </si>
  <si>
    <t>Pedro Abreu</t>
  </si>
  <si>
    <t>Martim Sousa</t>
  </si>
  <si>
    <t>Tomás Zhu</t>
  </si>
  <si>
    <t>Rodrigo Barbas</t>
  </si>
  <si>
    <t>Madalena Garcia</t>
  </si>
  <si>
    <t>Pedro Ferreira</t>
  </si>
  <si>
    <t>Gustavo Fonseca</t>
  </si>
  <si>
    <t>Luana Jin</t>
  </si>
  <si>
    <t>João Pinto</t>
  </si>
  <si>
    <t>Guilherme Costa</t>
  </si>
  <si>
    <t>Gabriel Almeida</t>
  </si>
  <si>
    <t>Hiran Obadia</t>
  </si>
  <si>
    <t>Med</t>
  </si>
  <si>
    <t>MED</t>
  </si>
  <si>
    <t>Francisco Dias</t>
  </si>
  <si>
    <t>Santiago Furtado</t>
  </si>
  <si>
    <t>Maria Neves</t>
  </si>
  <si>
    <t>Cristóvão Ferreira</t>
  </si>
  <si>
    <t>Gui. Mansilha</t>
  </si>
  <si>
    <t>Ricardo Borges</t>
  </si>
  <si>
    <t>Cristina Ruan</t>
  </si>
  <si>
    <t>Gabriel Filipe</t>
  </si>
  <si>
    <t>Rita Fraco</t>
  </si>
  <si>
    <t>Pedro Santos</t>
  </si>
  <si>
    <t>Tiago Atilano</t>
  </si>
  <si>
    <t>Mafalda Silva</t>
  </si>
  <si>
    <t>Martim Ferreira</t>
  </si>
  <si>
    <t>Josué Oliveira</t>
  </si>
  <si>
    <t>Carolina Mendes</t>
  </si>
  <si>
    <t>Carolina Novais</t>
  </si>
  <si>
    <t>Beatriz Sousa</t>
  </si>
  <si>
    <t>075</t>
  </si>
  <si>
    <t>105</t>
  </si>
  <si>
    <t>106</t>
  </si>
  <si>
    <t>130</t>
  </si>
  <si>
    <t>168</t>
  </si>
  <si>
    <t>301</t>
  </si>
  <si>
    <t>311</t>
  </si>
  <si>
    <t>313</t>
  </si>
  <si>
    <t>413</t>
  </si>
  <si>
    <t>414</t>
  </si>
  <si>
    <t>431</t>
  </si>
  <si>
    <t>526</t>
  </si>
  <si>
    <t>545</t>
  </si>
  <si>
    <t>730</t>
  </si>
  <si>
    <t>798</t>
  </si>
  <si>
    <t>832</t>
  </si>
  <si>
    <t>854</t>
  </si>
  <si>
    <t>860</t>
  </si>
  <si>
    <t>039</t>
  </si>
  <si>
    <t>053</t>
  </si>
  <si>
    <t>080</t>
  </si>
  <si>
    <t>100</t>
  </si>
  <si>
    <t>110</t>
  </si>
  <si>
    <t>122</t>
  </si>
  <si>
    <t>190</t>
  </si>
  <si>
    <t>220</t>
  </si>
  <si>
    <t>284</t>
  </si>
  <si>
    <t>392</t>
  </si>
  <si>
    <t>403</t>
  </si>
  <si>
    <t>417</t>
  </si>
  <si>
    <t>434</t>
  </si>
  <si>
    <t>500</t>
  </si>
  <si>
    <t>554</t>
  </si>
  <si>
    <t>684</t>
  </si>
  <si>
    <t>769</t>
  </si>
  <si>
    <t>819</t>
  </si>
  <si>
    <t>023</t>
  </si>
  <si>
    <t>084</t>
  </si>
  <si>
    <t>114</t>
  </si>
  <si>
    <t>200</t>
  </si>
  <si>
    <t>231</t>
  </si>
  <si>
    <t>286</t>
  </si>
  <si>
    <t>362</t>
  </si>
  <si>
    <t>366</t>
  </si>
  <si>
    <t>380</t>
  </si>
  <si>
    <t>409</t>
  </si>
  <si>
    <t>430</t>
  </si>
  <si>
    <t>466</t>
  </si>
  <si>
    <t>610</t>
  </si>
  <si>
    <t>735</t>
  </si>
  <si>
    <t>754</t>
  </si>
  <si>
    <t>792</t>
  </si>
  <si>
    <t>796</t>
  </si>
  <si>
    <t>846</t>
  </si>
  <si>
    <t>855</t>
  </si>
  <si>
    <t>006</t>
  </si>
  <si>
    <t>010</t>
  </si>
  <si>
    <t>093</t>
  </si>
  <si>
    <t>126</t>
  </si>
  <si>
    <t>132</t>
  </si>
  <si>
    <t>143</t>
  </si>
  <si>
    <t>181</t>
  </si>
  <si>
    <t>222</t>
  </si>
  <si>
    <t>248</t>
  </si>
  <si>
    <t>374</t>
  </si>
  <si>
    <t>448</t>
  </si>
  <si>
    <t>459</t>
  </si>
  <si>
    <t>561</t>
  </si>
  <si>
    <t>634</t>
  </si>
  <si>
    <t>645</t>
  </si>
  <si>
    <t>653</t>
  </si>
  <si>
    <t>681</t>
  </si>
  <si>
    <t>714</t>
  </si>
  <si>
    <t>721</t>
  </si>
  <si>
    <t>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</si>
</sst>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sz val="12"/>
      <name val="Calibri"/>
      <family val="2"/>
      <scheme val="minor"/>
    </font>
    <font>
      <sz val="10"/>
      <color rgb="FF58595B"/>
      <name val="Trebuchet M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4" xfId="0" applyFont="1" applyBorder="1" applyAlignment="1" applyProtection="1">
      <alignment horizontal="center"/>
      <protection locked="0"/>
    </xf>
    <xf numFmtId="0" fontId="8" fillId="0" borderId="43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2" fontId="8" fillId="6" borderId="0" xfId="0" applyNumberFormat="1" applyFont="1" applyFill="1" applyAlignment="1">
      <alignment horizontal="center"/>
    </xf>
    <xf numFmtId="2" fontId="8" fillId="6" borderId="41" xfId="0" applyNumberFormat="1" applyFont="1" applyFill="1" applyBorder="1" applyAlignment="1">
      <alignment horizontal="center"/>
    </xf>
    <xf numFmtId="0" fontId="8" fillId="8" borderId="45" xfId="0" applyFont="1" applyFill="1" applyBorder="1" applyAlignment="1" applyProtection="1">
      <alignment horizontal="center"/>
      <protection locked="0"/>
    </xf>
    <xf numFmtId="2" fontId="8" fillId="6" borderId="5" xfId="0" applyNumberFormat="1" applyFont="1" applyFill="1" applyBorder="1" applyAlignment="1">
      <alignment horizontal="center"/>
    </xf>
    <xf numFmtId="0" fontId="8" fillId="0" borderId="42" xfId="0" applyFont="1" applyBorder="1" applyAlignment="1" applyProtection="1">
      <alignment horizontal="center"/>
      <protection locked="0"/>
    </xf>
    <xf numFmtId="0" fontId="8" fillId="8" borderId="55" xfId="0" applyFont="1" applyFill="1" applyBorder="1" applyAlignment="1" applyProtection="1">
      <alignment horizontal="center"/>
      <protection locked="0"/>
    </xf>
    <xf numFmtId="0" fontId="8" fillId="0" borderId="54" xfId="0" applyFont="1" applyBorder="1" applyAlignment="1" applyProtection="1">
      <alignment horizontal="center"/>
      <protection locked="0"/>
    </xf>
    <xf numFmtId="0" fontId="8" fillId="0" borderId="56" xfId="0" applyFont="1" applyBorder="1" applyAlignment="1" applyProtection="1">
      <alignment horizontal="center"/>
      <protection locked="0"/>
    </xf>
    <xf numFmtId="0" fontId="0" fillId="11" borderId="51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1" borderId="52" xfId="0" applyFill="1" applyBorder="1" applyAlignment="1">
      <alignment horizontal="center"/>
    </xf>
    <xf numFmtId="0" fontId="0" fillId="11" borderId="53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8" fillId="3" borderId="12" xfId="0" applyNumberFormat="1" applyFont="1" applyFill="1" applyBorder="1" applyAlignment="1">
      <alignment horizontal="center"/>
    </xf>
    <xf numFmtId="0" fontId="11" fillId="3" borderId="34" xfId="0" applyFont="1" applyFill="1" applyBorder="1" applyAlignment="1">
      <alignment horizontal="center"/>
    </xf>
    <xf numFmtId="2" fontId="8" fillId="3" borderId="40" xfId="0" applyNumberFormat="1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2" fontId="8" fillId="3" borderId="57" xfId="0" applyNumberFormat="1" applyFont="1" applyFill="1" applyBorder="1" applyAlignment="1">
      <alignment horizontal="center"/>
    </xf>
    <xf numFmtId="0" fontId="0" fillId="5" borderId="3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6" borderId="4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2" fontId="0" fillId="6" borderId="49" xfId="0" applyNumberFormat="1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8" fillId="0" borderId="47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8" borderId="48" xfId="0" applyFont="1" applyFill="1" applyBorder="1" applyAlignment="1" applyProtection="1">
      <alignment horizontal="center"/>
      <protection locked="0"/>
    </xf>
    <xf numFmtId="2" fontId="8" fillId="6" borderId="61" xfId="0" applyNumberFormat="1" applyFont="1" applyFill="1" applyBorder="1" applyAlignment="1">
      <alignment horizontal="center"/>
    </xf>
    <xf numFmtId="0" fontId="8" fillId="0" borderId="62" xfId="0" applyFont="1" applyBorder="1" applyAlignment="1" applyProtection="1">
      <alignment horizontal="center"/>
      <protection locked="0"/>
    </xf>
    <xf numFmtId="0" fontId="8" fillId="0" borderId="58" xfId="0" applyFont="1" applyBorder="1" applyAlignment="1" applyProtection="1">
      <alignment horizontal="center"/>
      <protection locked="0"/>
    </xf>
    <xf numFmtId="0" fontId="0" fillId="0" borderId="64" xfId="0" quotePrefix="1" applyBorder="1" applyAlignment="1">
      <alignment horizontal="center"/>
    </xf>
    <xf numFmtId="0" fontId="0" fillId="0" borderId="69" xfId="0" quotePrefix="1" applyBorder="1" applyAlignment="1">
      <alignment horizontal="center"/>
    </xf>
    <xf numFmtId="0" fontId="0" fillId="0" borderId="70" xfId="0" quotePrefix="1" applyBorder="1" applyAlignment="1">
      <alignment horizontal="center"/>
    </xf>
    <xf numFmtId="0" fontId="8" fillId="0" borderId="71" xfId="0" applyFont="1" applyBorder="1" applyAlignment="1" applyProtection="1">
      <alignment horizontal="center"/>
      <protection locked="0"/>
    </xf>
    <xf numFmtId="0" fontId="8" fillId="0" borderId="72" xfId="0" applyFont="1" applyBorder="1" applyAlignment="1" applyProtection="1">
      <alignment horizontal="center"/>
      <protection locked="0"/>
    </xf>
    <xf numFmtId="0" fontId="8" fillId="0" borderId="73" xfId="0" applyFont="1" applyBorder="1" applyAlignment="1" applyProtection="1">
      <alignment horizontal="center"/>
      <protection locked="0"/>
    </xf>
    <xf numFmtId="0" fontId="8" fillId="0" borderId="74" xfId="0" applyFont="1" applyBorder="1" applyAlignment="1" applyProtection="1">
      <alignment horizontal="center"/>
      <protection locked="0"/>
    </xf>
    <xf numFmtId="0" fontId="8" fillId="0" borderId="75" xfId="0" applyFont="1" applyBorder="1" applyAlignment="1" applyProtection="1">
      <alignment horizontal="center"/>
      <protection locked="0"/>
    </xf>
    <xf numFmtId="0" fontId="8" fillId="0" borderId="76" xfId="0" applyFont="1" applyBorder="1" applyAlignment="1" applyProtection="1">
      <alignment horizontal="center"/>
      <protection locked="0"/>
    </xf>
    <xf numFmtId="0" fontId="8" fillId="0" borderId="77" xfId="0" applyFont="1" applyBorder="1" applyAlignment="1" applyProtection="1">
      <alignment horizontal="center"/>
      <protection locked="0"/>
    </xf>
    <xf numFmtId="0" fontId="8" fillId="0" borderId="78" xfId="0" applyFont="1" applyBorder="1" applyAlignment="1" applyProtection="1">
      <alignment horizontal="center"/>
      <protection locked="0"/>
    </xf>
    <xf numFmtId="0" fontId="8" fillId="11" borderId="79" xfId="0" applyFont="1" applyFill="1" applyBorder="1" applyAlignment="1">
      <alignment horizontal="center"/>
    </xf>
    <xf numFmtId="0" fontId="8" fillId="11" borderId="80" xfId="0" applyFont="1" applyFill="1" applyBorder="1" applyAlignment="1">
      <alignment horizontal="center"/>
    </xf>
    <xf numFmtId="0" fontId="8" fillId="11" borderId="81" xfId="0" applyFont="1" applyFill="1" applyBorder="1" applyAlignment="1">
      <alignment horizontal="center"/>
    </xf>
    <xf numFmtId="0" fontId="6" fillId="3" borderId="82" xfId="0" applyFont="1" applyFill="1" applyBorder="1" applyAlignment="1" applyProtection="1">
      <alignment horizontal="center" vertical="center"/>
      <protection locked="0"/>
    </xf>
    <xf numFmtId="0" fontId="6" fillId="3" borderId="83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horizontal="center" vertical="center"/>
      <protection locked="0"/>
    </xf>
    <xf numFmtId="0" fontId="6" fillId="4" borderId="33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18" fillId="4" borderId="40" xfId="0" applyFont="1" applyFill="1" applyBorder="1" applyAlignment="1" applyProtection="1">
      <alignment horizontal="center" vertical="center"/>
      <protection locked="0"/>
    </xf>
    <xf numFmtId="0" fontId="18" fillId="4" borderId="33" xfId="0" applyFont="1" applyFill="1" applyBorder="1" applyAlignment="1" applyProtection="1">
      <alignment horizontal="center" vertical="center"/>
      <protection locked="0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0" fontId="20" fillId="3" borderId="83" xfId="0" applyFont="1" applyFill="1" applyBorder="1" applyAlignment="1" applyProtection="1">
      <alignment horizontal="center" vertical="center"/>
      <protection locked="0"/>
    </xf>
    <xf numFmtId="0" fontId="20" fillId="4" borderId="40" xfId="0" applyFont="1" applyFill="1" applyBorder="1" applyAlignment="1" applyProtection="1">
      <alignment horizontal="center" vertical="center"/>
      <protection locked="0"/>
    </xf>
    <xf numFmtId="0" fontId="20" fillId="4" borderId="33" xfId="0" applyFont="1" applyFill="1" applyBorder="1" applyAlignment="1" applyProtection="1">
      <alignment horizontal="center" vertical="center"/>
      <protection locked="0"/>
    </xf>
    <xf numFmtId="0" fontId="20" fillId="3" borderId="40" xfId="0" applyFont="1" applyFill="1" applyBorder="1" applyAlignment="1" applyProtection="1">
      <alignment horizontal="center" vertical="center"/>
      <protection locked="0"/>
    </xf>
    <xf numFmtId="0" fontId="20" fillId="3" borderId="33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1" fillId="4" borderId="40" xfId="0" applyFont="1" applyFill="1" applyBorder="1" applyAlignment="1" applyProtection="1">
      <alignment horizontal="center" vertical="center"/>
      <protection locked="0"/>
    </xf>
    <xf numFmtId="0" fontId="21" fillId="4" borderId="33" xfId="0" applyFont="1" applyFill="1" applyBorder="1" applyAlignment="1" applyProtection="1">
      <alignment horizontal="center" vertical="center"/>
      <protection locked="0"/>
    </xf>
    <xf numFmtId="0" fontId="21" fillId="3" borderId="40" xfId="0" applyFont="1" applyFill="1" applyBorder="1" applyAlignment="1" applyProtection="1">
      <alignment horizontal="center" vertical="center"/>
      <protection locked="0"/>
    </xf>
    <xf numFmtId="0" fontId="21" fillId="3" borderId="33" xfId="0" applyFont="1" applyFill="1" applyBorder="1" applyAlignment="1" applyProtection="1">
      <alignment horizontal="center" vertical="center"/>
      <protection locked="0"/>
    </xf>
    <xf numFmtId="0" fontId="20" fillId="2" borderId="33" xfId="0" applyFont="1" applyFill="1" applyBorder="1" applyAlignment="1" applyProtection="1">
      <alignment horizontal="center" vertical="center"/>
      <protection locked="0"/>
    </xf>
    <xf numFmtId="0" fontId="21" fillId="2" borderId="33" xfId="0" applyFont="1" applyFill="1" applyBorder="1" applyAlignment="1" applyProtection="1">
      <alignment horizontal="center" vertical="center"/>
      <protection locked="0"/>
    </xf>
    <xf numFmtId="0" fontId="11" fillId="3" borderId="84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18" fillId="2" borderId="33" xfId="0" applyFont="1" applyFill="1" applyBorder="1" applyAlignment="1" applyProtection="1">
      <alignment horizontal="center" vertical="center"/>
      <protection locked="0"/>
    </xf>
    <xf numFmtId="0" fontId="20" fillId="2" borderId="83" xfId="0" applyFont="1" applyFill="1" applyBorder="1" applyAlignment="1" applyProtection="1">
      <alignment horizontal="center" vertical="center"/>
      <protection locked="0"/>
    </xf>
    <xf numFmtId="0" fontId="21" fillId="2" borderId="40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2" fontId="8" fillId="2" borderId="0" xfId="0" applyNumberFormat="1" applyFont="1" applyFill="1" applyAlignment="1">
      <alignment horizontal="center"/>
    </xf>
    <xf numFmtId="0" fontId="8" fillId="2" borderId="48" xfId="0" applyFont="1" applyFill="1" applyBorder="1" applyAlignment="1" applyProtection="1">
      <alignment horizontal="center"/>
      <protection locked="0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9" fillId="10" borderId="22" xfId="0" applyFont="1" applyFill="1" applyBorder="1" applyAlignment="1" applyProtection="1">
      <alignment horizontal="center" vertical="center"/>
      <protection locked="0"/>
    </xf>
    <xf numFmtId="0" fontId="9" fillId="10" borderId="15" xfId="0" applyFont="1" applyFill="1" applyBorder="1" applyAlignment="1" applyProtection="1">
      <alignment horizontal="center" vertical="center"/>
      <protection locked="0"/>
    </xf>
    <xf numFmtId="0" fontId="9" fillId="10" borderId="21" xfId="0" applyFont="1" applyFill="1" applyBorder="1" applyAlignment="1" applyProtection="1">
      <alignment horizontal="center" vertical="center"/>
      <protection locked="0"/>
    </xf>
    <xf numFmtId="0" fontId="9" fillId="10" borderId="16" xfId="0" applyFont="1" applyFill="1" applyBorder="1" applyAlignment="1" applyProtection="1">
      <alignment horizontal="center" vertical="center"/>
      <protection locked="0"/>
    </xf>
    <xf numFmtId="0" fontId="9" fillId="10" borderId="23" xfId="0" applyFont="1" applyFill="1" applyBorder="1" applyAlignment="1" applyProtection="1">
      <alignment horizontal="center" vertical="center"/>
      <protection locked="0"/>
    </xf>
    <xf numFmtId="0" fontId="9" fillId="10" borderId="17" xfId="0" applyFont="1" applyFill="1" applyBorder="1" applyAlignment="1" applyProtection="1">
      <alignment horizontal="center" vertical="center"/>
      <protection locked="0"/>
    </xf>
    <xf numFmtId="0" fontId="0" fillId="9" borderId="37" xfId="0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9" borderId="66" xfId="0" applyFill="1" applyBorder="1" applyAlignment="1">
      <alignment horizontal="center" vertical="center" wrapText="1"/>
    </xf>
    <xf numFmtId="0" fontId="0" fillId="9" borderId="67" xfId="0" applyFill="1" applyBorder="1" applyAlignment="1">
      <alignment horizontal="center" vertical="center" wrapText="1"/>
    </xf>
    <xf numFmtId="0" fontId="0" fillId="9" borderId="68" xfId="0" applyFill="1" applyBorder="1" applyAlignment="1">
      <alignment horizontal="center" vertical="center" wrapText="1"/>
    </xf>
    <xf numFmtId="0" fontId="0" fillId="9" borderId="63" xfId="0" applyFill="1" applyBorder="1" applyAlignment="1">
      <alignment horizontal="center" vertical="center" wrapText="1"/>
    </xf>
    <xf numFmtId="0" fontId="0" fillId="9" borderId="59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2A41-EB16-476B-A79B-757BF4768276}">
  <sheetPr>
    <pageSetUpPr fitToPage="1"/>
  </sheetPr>
  <dimension ref="A1:Z23"/>
  <sheetViews>
    <sheetView view="pageBreakPreview" topLeftCell="B1" zoomScale="50" zoomScaleNormal="50" zoomScaleSheetLayoutView="50" workbookViewId="0">
      <selection activeCell="Z14" sqref="Z14"/>
    </sheetView>
  </sheetViews>
  <sheetFormatPr defaultColWidth="15.28515625" defaultRowHeight="15" x14ac:dyDescent="0.25"/>
  <cols>
    <col min="1" max="1" width="9.7109375" style="1" customWidth="1"/>
    <col min="2" max="2" width="45.42578125" style="1" customWidth="1"/>
    <col min="3" max="8" width="16.28515625" style="1" customWidth="1"/>
    <col min="9" max="9" width="18.28515625" style="1" customWidth="1"/>
    <col min="10" max="10" width="20.7109375" style="1" customWidth="1"/>
    <col min="11" max="11" width="9.85546875" style="1" customWidth="1"/>
    <col min="12" max="18" width="13" style="1" customWidth="1"/>
    <col min="19" max="19" width="14.28515625" style="1" customWidth="1"/>
    <col min="20" max="20" width="14.42578125" style="1" customWidth="1"/>
    <col min="21" max="22" width="13" style="1" customWidth="1"/>
    <col min="23" max="23" width="16.42578125" style="1" customWidth="1"/>
    <col min="24" max="24" width="12.42578125" style="1" customWidth="1"/>
    <col min="25" max="25" width="21.28515625" style="1" customWidth="1"/>
    <col min="26" max="16384" width="15.28515625" style="1"/>
  </cols>
  <sheetData>
    <row r="1" spans="1:26" ht="22.5" customHeight="1" thickTop="1" thickBot="1" x14ac:dyDescent="0.3">
      <c r="A1" s="94"/>
      <c r="B1" s="95"/>
      <c r="C1" s="100" t="s">
        <v>1</v>
      </c>
      <c r="D1" s="101"/>
      <c r="E1" s="101"/>
      <c r="F1" s="101"/>
      <c r="G1" s="101"/>
      <c r="H1" s="101"/>
      <c r="I1" s="101"/>
      <c r="J1" s="102"/>
      <c r="K1" s="106" t="s">
        <v>0</v>
      </c>
      <c r="L1" s="109" t="s">
        <v>2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12" t="s">
        <v>3</v>
      </c>
      <c r="Y1" s="113"/>
    </row>
    <row r="2" spans="1:26" ht="15.75" customHeight="1" thickBot="1" x14ac:dyDescent="0.3">
      <c r="A2" s="96"/>
      <c r="B2" s="97"/>
      <c r="C2" s="103"/>
      <c r="D2" s="104"/>
      <c r="E2" s="104"/>
      <c r="F2" s="104"/>
      <c r="G2" s="104"/>
      <c r="H2" s="104"/>
      <c r="I2" s="104"/>
      <c r="J2" s="105"/>
      <c r="K2" s="107"/>
      <c r="L2" s="131" t="s">
        <v>4</v>
      </c>
      <c r="M2" s="133" t="s">
        <v>5</v>
      </c>
      <c r="N2" s="133" t="s">
        <v>6</v>
      </c>
      <c r="O2" s="126" t="s">
        <v>7</v>
      </c>
      <c r="P2" s="133" t="s">
        <v>8</v>
      </c>
      <c r="Q2" s="118" t="s">
        <v>9</v>
      </c>
      <c r="R2" s="118" t="s">
        <v>10</v>
      </c>
      <c r="S2" s="120" t="s">
        <v>11</v>
      </c>
      <c r="T2" s="121"/>
      <c r="U2" s="124" t="s">
        <v>12</v>
      </c>
      <c r="V2" s="125"/>
      <c r="W2" s="128" t="s">
        <v>13</v>
      </c>
      <c r="X2" s="114"/>
      <c r="Y2" s="115"/>
    </row>
    <row r="3" spans="1:26" s="3" customFormat="1" ht="42.75" customHeight="1" thickBot="1" x14ac:dyDescent="0.3">
      <c r="A3" s="98"/>
      <c r="B3" s="99"/>
      <c r="C3" s="33" t="s">
        <v>14</v>
      </c>
      <c r="D3" s="34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  <c r="K3" s="108"/>
      <c r="L3" s="132"/>
      <c r="M3" s="134"/>
      <c r="N3" s="134"/>
      <c r="O3" s="135"/>
      <c r="P3" s="134"/>
      <c r="Q3" s="119"/>
      <c r="R3" s="119"/>
      <c r="S3" s="122"/>
      <c r="T3" s="123"/>
      <c r="U3" s="126"/>
      <c r="V3" s="127"/>
      <c r="W3" s="129"/>
      <c r="X3" s="114"/>
      <c r="Y3" s="115"/>
    </row>
    <row r="4" spans="1:26" s="2" customFormat="1" ht="24.95" customHeight="1" thickTop="1" thickBot="1" x14ac:dyDescent="0.4">
      <c r="A4" s="4" t="s">
        <v>22</v>
      </c>
      <c r="B4" s="5" t="s">
        <v>23</v>
      </c>
      <c r="C4" s="36">
        <v>5</v>
      </c>
      <c r="D4" s="37">
        <v>5</v>
      </c>
      <c r="E4" s="37">
        <v>5</v>
      </c>
      <c r="F4" s="37">
        <v>5</v>
      </c>
      <c r="G4" s="37">
        <v>5</v>
      </c>
      <c r="H4" s="37">
        <v>5</v>
      </c>
      <c r="I4" s="37">
        <v>5</v>
      </c>
      <c r="J4" s="38">
        <f>(AVERAGE(C4:I4))*6/5</f>
        <v>6</v>
      </c>
      <c r="K4" s="39">
        <v>2</v>
      </c>
      <c r="L4" s="23">
        <v>1</v>
      </c>
      <c r="M4" s="24">
        <v>2</v>
      </c>
      <c r="N4" s="25">
        <v>5</v>
      </c>
      <c r="O4" s="24">
        <v>4</v>
      </c>
      <c r="P4" s="25">
        <v>3</v>
      </c>
      <c r="Q4" s="24">
        <v>-1</v>
      </c>
      <c r="R4" s="26">
        <v>-3</v>
      </c>
      <c r="S4" s="47" t="s">
        <v>24</v>
      </c>
      <c r="T4" s="48" t="s">
        <v>25</v>
      </c>
      <c r="U4" s="46" t="s">
        <v>24</v>
      </c>
      <c r="V4" s="27" t="s">
        <v>25</v>
      </c>
      <c r="W4" s="130"/>
      <c r="X4" s="116"/>
      <c r="Y4" s="117"/>
    </row>
    <row r="5" spans="1:26" ht="24.95" customHeight="1" thickTop="1" x14ac:dyDescent="0.3">
      <c r="A5" s="70" t="s">
        <v>206</v>
      </c>
      <c r="B5" s="71" t="s">
        <v>83</v>
      </c>
      <c r="C5" s="40">
        <v>4</v>
      </c>
      <c r="D5" s="10">
        <v>4</v>
      </c>
      <c r="E5" s="10">
        <v>4</v>
      </c>
      <c r="F5" s="10">
        <v>4</v>
      </c>
      <c r="G5" s="10">
        <v>4</v>
      </c>
      <c r="H5" s="10">
        <v>4</v>
      </c>
      <c r="I5" s="10">
        <v>4</v>
      </c>
      <c r="J5" s="15">
        <f t="shared" ref="J5:J23" si="0">(AVERAGE(C5:I5))*6/5</f>
        <v>4.8</v>
      </c>
      <c r="K5" s="42">
        <v>2</v>
      </c>
      <c r="L5" s="14">
        <v>0</v>
      </c>
      <c r="M5" s="10">
        <v>0</v>
      </c>
      <c r="N5" s="14">
        <v>0</v>
      </c>
      <c r="O5" s="10">
        <v>0</v>
      </c>
      <c r="P5" s="14">
        <v>0</v>
      </c>
      <c r="Q5" s="10">
        <v>0</v>
      </c>
      <c r="R5" s="44">
        <v>0</v>
      </c>
      <c r="S5" s="51">
        <v>0</v>
      </c>
      <c r="T5" s="52">
        <v>0</v>
      </c>
      <c r="U5" s="51">
        <v>0</v>
      </c>
      <c r="V5" s="52">
        <v>0</v>
      </c>
      <c r="W5" s="57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8">
        <f>J5+K5+W5</f>
        <v>16.8</v>
      </c>
      <c r="Y5" s="29" t="str">
        <f>+IF(X5&lt;5,"MAU",IF(X5&lt;10,"MEDIOCRE",IF(X5&lt;14,"SUFICIENTE",IF(X5&lt;18,"BOM",IF(X5&lt;=20,"MUITO BOM")))))</f>
        <v>BOM</v>
      </c>
      <c r="Z5" s="1" t="s">
        <v>118</v>
      </c>
    </row>
    <row r="6" spans="1:26" ht="24.95" customHeight="1" x14ac:dyDescent="0.3">
      <c r="A6" s="72" t="s">
        <v>207</v>
      </c>
      <c r="B6" s="73" t="s">
        <v>84</v>
      </c>
      <c r="C6" s="41">
        <v>4</v>
      </c>
      <c r="D6" s="7">
        <v>4</v>
      </c>
      <c r="E6" s="7">
        <v>4</v>
      </c>
      <c r="F6" s="7">
        <v>4</v>
      </c>
      <c r="G6" s="7">
        <v>4</v>
      </c>
      <c r="H6" s="7">
        <v>4</v>
      </c>
      <c r="I6" s="7">
        <v>4</v>
      </c>
      <c r="J6" s="18">
        <f t="shared" si="0"/>
        <v>4.8</v>
      </c>
      <c r="K6" s="42">
        <v>2</v>
      </c>
      <c r="L6" s="14">
        <v>0</v>
      </c>
      <c r="M6" s="10">
        <v>0</v>
      </c>
      <c r="N6" s="14">
        <v>0</v>
      </c>
      <c r="O6" s="10">
        <v>0</v>
      </c>
      <c r="P6" s="14">
        <v>0</v>
      </c>
      <c r="Q6" s="10">
        <v>0</v>
      </c>
      <c r="R6" s="44">
        <v>0</v>
      </c>
      <c r="S6" s="53">
        <v>0</v>
      </c>
      <c r="T6" s="54">
        <v>0</v>
      </c>
      <c r="U6" s="53">
        <v>0</v>
      </c>
      <c r="V6" s="54">
        <v>0</v>
      </c>
      <c r="W6" s="58">
        <f t="shared" ref="W6:W21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0">
        <f t="shared" ref="X6:X23" si="2">J6+K6+W6</f>
        <v>16.8</v>
      </c>
      <c r="Y6" s="31" t="str">
        <f>+IF(X6&lt;5,"MAU",IF(X6&lt;10,"MEDIOCRE",IF(X6&lt;14,"SUFICIENTE",IF(X6&lt;18,"BOM",IF(X6&lt;=20,"MUITO BOM")))))</f>
        <v>BOM</v>
      </c>
      <c r="Z6" s="1" t="s">
        <v>118</v>
      </c>
    </row>
    <row r="7" spans="1:26" ht="24.95" customHeight="1" x14ac:dyDescent="0.3">
      <c r="A7" s="74" t="s">
        <v>208</v>
      </c>
      <c r="B7" s="75" t="s">
        <v>85</v>
      </c>
      <c r="C7" s="41">
        <v>3</v>
      </c>
      <c r="D7" s="7">
        <v>4</v>
      </c>
      <c r="E7" s="7">
        <v>3</v>
      </c>
      <c r="F7" s="7">
        <v>3</v>
      </c>
      <c r="G7" s="7">
        <v>4</v>
      </c>
      <c r="H7" s="7">
        <v>3</v>
      </c>
      <c r="I7" s="7">
        <v>3</v>
      </c>
      <c r="J7" s="16">
        <f t="shared" si="0"/>
        <v>3.9428571428571431</v>
      </c>
      <c r="K7" s="42">
        <v>2</v>
      </c>
      <c r="L7" s="14">
        <v>0</v>
      </c>
      <c r="M7" s="7">
        <v>1</v>
      </c>
      <c r="N7" s="14">
        <v>0</v>
      </c>
      <c r="O7" s="10">
        <v>0</v>
      </c>
      <c r="P7" s="14">
        <v>0</v>
      </c>
      <c r="Q7" s="10">
        <v>0</v>
      </c>
      <c r="R7" s="44">
        <v>0</v>
      </c>
      <c r="S7" s="51">
        <v>0</v>
      </c>
      <c r="T7" s="52">
        <v>0</v>
      </c>
      <c r="U7" s="51">
        <v>0</v>
      </c>
      <c r="V7" s="52">
        <v>0</v>
      </c>
      <c r="W7" s="58">
        <f t="shared" si="1"/>
        <v>12</v>
      </c>
      <c r="X7" s="30">
        <f t="shared" si="2"/>
        <v>17.942857142857143</v>
      </c>
      <c r="Y7" s="31" t="str">
        <f t="shared" ref="Y7:Y9" si="3">+IF(X7&lt;5,"MAU",IF(X7&lt;10,"MEDIOCRE",IF(X7&lt;14,"SUFICIENTE",IF(X7&lt;18,"BOM",IF(X7&lt;=20,"MUITO BOM")))))</f>
        <v>BOM</v>
      </c>
      <c r="Z7" s="1" t="s">
        <v>118</v>
      </c>
    </row>
    <row r="8" spans="1:26" ht="24.95" customHeight="1" x14ac:dyDescent="0.3">
      <c r="A8" s="76" t="s">
        <v>209</v>
      </c>
      <c r="B8" s="73" t="s">
        <v>86</v>
      </c>
      <c r="C8" s="41">
        <v>3</v>
      </c>
      <c r="D8" s="7">
        <v>4</v>
      </c>
      <c r="E8" s="7">
        <v>3</v>
      </c>
      <c r="F8" s="7">
        <v>3</v>
      </c>
      <c r="G8" s="7">
        <v>3</v>
      </c>
      <c r="H8" s="7">
        <v>4</v>
      </c>
      <c r="I8" s="7">
        <v>3</v>
      </c>
      <c r="J8" s="16">
        <f t="shared" si="0"/>
        <v>3.9428571428571431</v>
      </c>
      <c r="K8" s="42">
        <v>2</v>
      </c>
      <c r="L8" s="14">
        <v>0</v>
      </c>
      <c r="M8" s="13">
        <v>1</v>
      </c>
      <c r="N8" s="14">
        <v>0</v>
      </c>
      <c r="O8" s="10">
        <v>0</v>
      </c>
      <c r="P8" s="14">
        <v>0</v>
      </c>
      <c r="Q8" s="10">
        <v>0</v>
      </c>
      <c r="R8" s="44">
        <v>0</v>
      </c>
      <c r="S8" s="53">
        <v>0</v>
      </c>
      <c r="T8" s="54">
        <v>0</v>
      </c>
      <c r="U8" s="53">
        <v>0</v>
      </c>
      <c r="V8" s="54">
        <v>0</v>
      </c>
      <c r="W8" s="58">
        <f t="shared" si="1"/>
        <v>12</v>
      </c>
      <c r="X8" s="30">
        <f t="shared" si="2"/>
        <v>17.942857142857143</v>
      </c>
      <c r="Y8" s="31" t="str">
        <f t="shared" si="3"/>
        <v>BOM</v>
      </c>
      <c r="Z8" s="1" t="s">
        <v>118</v>
      </c>
    </row>
    <row r="9" spans="1:26" ht="24.95" customHeight="1" x14ac:dyDescent="0.3">
      <c r="A9" s="74" t="s">
        <v>210</v>
      </c>
      <c r="B9" s="75" t="s">
        <v>87</v>
      </c>
      <c r="C9" s="41">
        <v>4</v>
      </c>
      <c r="D9" s="7">
        <v>4</v>
      </c>
      <c r="E9" s="7">
        <v>4</v>
      </c>
      <c r="F9" s="7">
        <v>4</v>
      </c>
      <c r="G9" s="7">
        <v>4</v>
      </c>
      <c r="H9" s="7">
        <v>4</v>
      </c>
      <c r="I9" s="7">
        <v>4</v>
      </c>
      <c r="J9" s="16">
        <f t="shared" si="0"/>
        <v>4.8</v>
      </c>
      <c r="K9" s="42">
        <v>2</v>
      </c>
      <c r="L9" s="14">
        <v>0</v>
      </c>
      <c r="M9" s="7">
        <v>0</v>
      </c>
      <c r="N9" s="14">
        <v>0</v>
      </c>
      <c r="O9" s="10">
        <v>0</v>
      </c>
      <c r="P9" s="14">
        <v>0</v>
      </c>
      <c r="Q9" s="10">
        <v>0</v>
      </c>
      <c r="R9" s="44">
        <v>0</v>
      </c>
      <c r="S9" s="51">
        <v>0</v>
      </c>
      <c r="T9" s="52">
        <v>0</v>
      </c>
      <c r="U9" s="51">
        <v>0</v>
      </c>
      <c r="V9" s="52">
        <v>0</v>
      </c>
      <c r="W9" s="58">
        <f t="shared" si="1"/>
        <v>10</v>
      </c>
      <c r="X9" s="30">
        <f t="shared" si="2"/>
        <v>16.8</v>
      </c>
      <c r="Y9" s="31" t="str">
        <f t="shared" si="3"/>
        <v>BOM</v>
      </c>
      <c r="Z9" s="1" t="s">
        <v>118</v>
      </c>
    </row>
    <row r="10" spans="1:26" ht="24.95" customHeight="1" x14ac:dyDescent="0.3">
      <c r="A10" s="72" t="s">
        <v>211</v>
      </c>
      <c r="B10" s="73" t="s">
        <v>88</v>
      </c>
      <c r="C10" s="41">
        <v>4</v>
      </c>
      <c r="D10" s="7">
        <v>4</v>
      </c>
      <c r="E10" s="7">
        <v>4</v>
      </c>
      <c r="F10" s="7">
        <v>4</v>
      </c>
      <c r="G10" s="7">
        <v>4</v>
      </c>
      <c r="H10" s="7">
        <v>4</v>
      </c>
      <c r="I10" s="7">
        <v>4</v>
      </c>
      <c r="J10" s="15">
        <f t="shared" si="0"/>
        <v>4.8</v>
      </c>
      <c r="K10" s="42">
        <v>2</v>
      </c>
      <c r="L10" s="14">
        <v>0</v>
      </c>
      <c r="M10" s="7">
        <v>0</v>
      </c>
      <c r="N10" s="14">
        <v>0</v>
      </c>
      <c r="O10" s="10">
        <v>0</v>
      </c>
      <c r="P10" s="14">
        <v>0</v>
      </c>
      <c r="Q10" s="10">
        <v>0</v>
      </c>
      <c r="R10" s="44">
        <v>0</v>
      </c>
      <c r="S10" s="53">
        <v>0</v>
      </c>
      <c r="T10" s="54">
        <v>0</v>
      </c>
      <c r="U10" s="53">
        <v>0</v>
      </c>
      <c r="V10" s="54">
        <v>0</v>
      </c>
      <c r="W10" s="58">
        <f t="shared" si="1"/>
        <v>10</v>
      </c>
      <c r="X10" s="30">
        <f t="shared" si="2"/>
        <v>16.8</v>
      </c>
      <c r="Y10" s="31" t="str">
        <f>+IF(X10&lt;5,"MAU",IF(X10&lt;10,"MEDIOCRE",IF(X10&lt;14,"SUFICIENTE",IF(X10&lt;18,"BOM",IF(X10&lt;=20,"MUITO BOM")))))</f>
        <v>BOM</v>
      </c>
      <c r="Z10" s="1" t="s">
        <v>118</v>
      </c>
    </row>
    <row r="11" spans="1:26" ht="24.95" customHeight="1" x14ac:dyDescent="0.3">
      <c r="A11" s="74" t="s">
        <v>212</v>
      </c>
      <c r="B11" s="75" t="s">
        <v>89</v>
      </c>
      <c r="C11" s="41">
        <v>5</v>
      </c>
      <c r="D11" s="7">
        <v>5</v>
      </c>
      <c r="E11" s="7">
        <v>5</v>
      </c>
      <c r="F11" s="7">
        <v>5</v>
      </c>
      <c r="G11" s="7">
        <v>5</v>
      </c>
      <c r="H11" s="7">
        <v>5</v>
      </c>
      <c r="I11" s="7">
        <v>5</v>
      </c>
      <c r="J11" s="16">
        <f t="shared" si="0"/>
        <v>6</v>
      </c>
      <c r="K11" s="42">
        <v>2</v>
      </c>
      <c r="L11" s="14">
        <v>0</v>
      </c>
      <c r="M11" s="10">
        <v>0</v>
      </c>
      <c r="N11" s="14">
        <v>0</v>
      </c>
      <c r="O11" s="10">
        <v>0</v>
      </c>
      <c r="P11" s="14">
        <v>0</v>
      </c>
      <c r="Q11" s="10">
        <v>0</v>
      </c>
      <c r="R11" s="44">
        <v>0</v>
      </c>
      <c r="S11" s="53">
        <v>0</v>
      </c>
      <c r="T11" s="54">
        <v>0</v>
      </c>
      <c r="U11" s="53">
        <v>0</v>
      </c>
      <c r="V11" s="54">
        <v>0</v>
      </c>
      <c r="W11" s="58">
        <f t="shared" si="1"/>
        <v>10</v>
      </c>
      <c r="X11" s="30">
        <f t="shared" si="2"/>
        <v>18</v>
      </c>
      <c r="Y11" s="31" t="str">
        <f t="shared" ref="Y11:Y13" si="4">+IF(X11&lt;5,"MAU",IF(X11&lt;10,"MEDIOCRE",IF(X11&lt;14,"SUFICIENTE",IF(X11&lt;18,"BOM",IF(X11&lt;=20,"MUITO BOM")))))</f>
        <v>MUITO BOM</v>
      </c>
      <c r="Z11" s="1" t="s">
        <v>119</v>
      </c>
    </row>
    <row r="12" spans="1:26" ht="24.95" customHeight="1" x14ac:dyDescent="0.3">
      <c r="A12" s="72" t="s">
        <v>213</v>
      </c>
      <c r="B12" s="81" t="s">
        <v>90</v>
      </c>
      <c r="C12" s="41">
        <v>3</v>
      </c>
      <c r="D12" s="7">
        <v>3</v>
      </c>
      <c r="E12" s="7">
        <v>3</v>
      </c>
      <c r="F12" s="7">
        <v>3</v>
      </c>
      <c r="G12" s="7">
        <v>3</v>
      </c>
      <c r="H12" s="7">
        <v>3</v>
      </c>
      <c r="I12" s="7">
        <v>3</v>
      </c>
      <c r="J12" s="15">
        <f t="shared" si="0"/>
        <v>3.6</v>
      </c>
      <c r="K12" s="42">
        <v>0</v>
      </c>
      <c r="L12" s="14">
        <v>0</v>
      </c>
      <c r="M12" s="10">
        <v>0</v>
      </c>
      <c r="N12" s="14">
        <v>0</v>
      </c>
      <c r="O12" s="10">
        <v>0</v>
      </c>
      <c r="P12" s="14">
        <v>0</v>
      </c>
      <c r="Q12" s="10">
        <v>0</v>
      </c>
      <c r="R12" s="44">
        <v>0</v>
      </c>
      <c r="S12" s="53">
        <v>0</v>
      </c>
      <c r="T12" s="54">
        <v>0</v>
      </c>
      <c r="U12" s="53">
        <v>0</v>
      </c>
      <c r="V12" s="54">
        <v>0</v>
      </c>
      <c r="W12" s="58">
        <f t="shared" si="1"/>
        <v>10</v>
      </c>
      <c r="X12" s="30">
        <f t="shared" si="2"/>
        <v>13.6</v>
      </c>
      <c r="Y12" s="31" t="str">
        <f t="shared" si="4"/>
        <v>SUFICIENTE</v>
      </c>
      <c r="Z12" s="1" t="s">
        <v>120</v>
      </c>
    </row>
    <row r="13" spans="1:26" ht="24.95" customHeight="1" x14ac:dyDescent="0.3">
      <c r="A13" s="74" t="s">
        <v>214</v>
      </c>
      <c r="B13" s="75" t="s">
        <v>91</v>
      </c>
      <c r="C13" s="41">
        <v>4</v>
      </c>
      <c r="D13" s="7">
        <v>4</v>
      </c>
      <c r="E13" s="7">
        <v>4</v>
      </c>
      <c r="F13" s="7">
        <v>4</v>
      </c>
      <c r="G13" s="7">
        <v>4</v>
      </c>
      <c r="H13" s="7">
        <v>4</v>
      </c>
      <c r="I13" s="7">
        <v>4</v>
      </c>
      <c r="J13" s="16">
        <f t="shared" si="0"/>
        <v>4.8</v>
      </c>
      <c r="K13" s="42">
        <v>2</v>
      </c>
      <c r="L13" s="14">
        <v>0</v>
      </c>
      <c r="M13" s="10">
        <v>0</v>
      </c>
      <c r="N13" s="14">
        <v>0</v>
      </c>
      <c r="O13" s="10">
        <v>0</v>
      </c>
      <c r="P13" s="14">
        <v>0</v>
      </c>
      <c r="Q13" s="10">
        <v>0</v>
      </c>
      <c r="R13" s="44">
        <v>0</v>
      </c>
      <c r="S13" s="53">
        <v>0</v>
      </c>
      <c r="T13" s="54">
        <v>0</v>
      </c>
      <c r="U13" s="53">
        <v>0</v>
      </c>
      <c r="V13" s="54">
        <v>0</v>
      </c>
      <c r="W13" s="58">
        <f t="shared" si="1"/>
        <v>10</v>
      </c>
      <c r="X13" s="30">
        <f t="shared" si="2"/>
        <v>16.8</v>
      </c>
      <c r="Y13" s="31" t="str">
        <f t="shared" si="4"/>
        <v>BOM</v>
      </c>
      <c r="Z13" s="1" t="s">
        <v>118</v>
      </c>
    </row>
    <row r="14" spans="1:26" ht="24.95" customHeight="1" x14ac:dyDescent="0.3">
      <c r="A14" s="72" t="s">
        <v>215</v>
      </c>
      <c r="B14" s="73" t="s">
        <v>92</v>
      </c>
      <c r="C14" s="41">
        <v>4</v>
      </c>
      <c r="D14" s="7">
        <v>4</v>
      </c>
      <c r="E14" s="7">
        <v>4</v>
      </c>
      <c r="F14" s="7">
        <v>4</v>
      </c>
      <c r="G14" s="7">
        <v>4</v>
      </c>
      <c r="H14" s="7">
        <v>4</v>
      </c>
      <c r="I14" s="7">
        <v>4</v>
      </c>
      <c r="J14" s="16">
        <f t="shared" si="0"/>
        <v>4.8</v>
      </c>
      <c r="K14" s="42">
        <v>2</v>
      </c>
      <c r="L14" s="14">
        <v>1</v>
      </c>
      <c r="M14" s="10">
        <v>0</v>
      </c>
      <c r="N14" s="14">
        <v>0</v>
      </c>
      <c r="O14" s="10">
        <v>0</v>
      </c>
      <c r="P14" s="14">
        <v>0</v>
      </c>
      <c r="Q14" s="10">
        <v>0</v>
      </c>
      <c r="R14" s="44">
        <v>0</v>
      </c>
      <c r="S14" s="53">
        <v>0</v>
      </c>
      <c r="T14" s="54">
        <v>0</v>
      </c>
      <c r="U14" s="53">
        <v>0</v>
      </c>
      <c r="V14" s="54">
        <v>0</v>
      </c>
      <c r="W14" s="58">
        <f t="shared" si="1"/>
        <v>11</v>
      </c>
      <c r="X14" s="30">
        <f t="shared" si="2"/>
        <v>17.8</v>
      </c>
      <c r="Y14" s="31" t="str">
        <f>+IF(X14&lt;5,"MAU",IF(X14&lt;10,"MEDIOCRE",IF(X14&lt;14,"SUFICIENTE",IF(X14&lt;18,"BOM",IF(X14&lt;=20,"MUITO BOM")))))</f>
        <v>BOM</v>
      </c>
      <c r="Z14" s="1" t="s">
        <v>118</v>
      </c>
    </row>
    <row r="15" spans="1:26" ht="24.95" customHeight="1" x14ac:dyDescent="0.3">
      <c r="A15" s="74" t="s">
        <v>216</v>
      </c>
      <c r="B15" s="75" t="s">
        <v>93</v>
      </c>
      <c r="C15" s="41">
        <v>4</v>
      </c>
      <c r="D15" s="7">
        <v>4</v>
      </c>
      <c r="E15" s="7">
        <v>4</v>
      </c>
      <c r="F15" s="7">
        <v>4</v>
      </c>
      <c r="G15" s="7">
        <v>4</v>
      </c>
      <c r="H15" s="7">
        <v>4</v>
      </c>
      <c r="I15" s="7">
        <v>4</v>
      </c>
      <c r="J15" s="16">
        <f t="shared" si="0"/>
        <v>4.8</v>
      </c>
      <c r="K15" s="42">
        <v>2</v>
      </c>
      <c r="L15" s="14">
        <v>0</v>
      </c>
      <c r="M15" s="10">
        <v>0</v>
      </c>
      <c r="N15" s="14">
        <v>0</v>
      </c>
      <c r="O15" s="10">
        <v>0</v>
      </c>
      <c r="P15" s="14">
        <v>0</v>
      </c>
      <c r="Q15" s="10">
        <v>0</v>
      </c>
      <c r="R15" s="44">
        <v>0</v>
      </c>
      <c r="S15" s="53">
        <v>0</v>
      </c>
      <c r="T15" s="54">
        <v>0</v>
      </c>
      <c r="U15" s="53">
        <v>0</v>
      </c>
      <c r="V15" s="54">
        <v>0</v>
      </c>
      <c r="W15" s="58">
        <f t="shared" si="1"/>
        <v>10</v>
      </c>
      <c r="X15" s="30">
        <f t="shared" si="2"/>
        <v>16.8</v>
      </c>
      <c r="Y15" s="31" t="str">
        <f t="shared" ref="Y15:Y16" si="5">+IF(X15&lt;5,"MAU",IF(X15&lt;10,"MEDIOCRE",IF(X15&lt;14,"SUFICIENTE",IF(X15&lt;18,"BOM",IF(X15&lt;=20,"MUITO BOM")))))</f>
        <v>BOM</v>
      </c>
      <c r="Z15" s="1" t="s">
        <v>118</v>
      </c>
    </row>
    <row r="16" spans="1:26" ht="24.95" customHeight="1" x14ac:dyDescent="0.3">
      <c r="A16" s="77" t="s">
        <v>217</v>
      </c>
      <c r="B16" s="78" t="s">
        <v>94</v>
      </c>
      <c r="C16" s="41">
        <v>4</v>
      </c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16">
        <f t="shared" si="0"/>
        <v>4.8</v>
      </c>
      <c r="K16" s="42">
        <v>2</v>
      </c>
      <c r="L16" s="14">
        <v>0</v>
      </c>
      <c r="M16" s="10">
        <v>0</v>
      </c>
      <c r="N16" s="14">
        <v>0</v>
      </c>
      <c r="O16" s="10">
        <v>0</v>
      </c>
      <c r="P16" s="14">
        <v>0</v>
      </c>
      <c r="Q16" s="10">
        <v>0</v>
      </c>
      <c r="R16" s="44">
        <v>0</v>
      </c>
      <c r="S16" s="53">
        <v>0</v>
      </c>
      <c r="T16" s="54">
        <v>0</v>
      </c>
      <c r="U16" s="53">
        <v>0</v>
      </c>
      <c r="V16" s="54">
        <v>0</v>
      </c>
      <c r="W16" s="58">
        <f>IF(10+(L16*$L$4)+(M16*$M$4)+(N16*$N$4)+(O16*$O$4)+(P16*$P$4)+(Q16*$Q$4)+(R16*$R$4)+(IF(T16=1,S16*-5,IF(T16=2,S16*(-5-1),IF(T16=3,S16*(-5-1-1),IF(T16&gt;=4,S16*(-5-1-1-(T16-3)*2),0)))))+(IF(V16=1,U16*-5,IF(V16=2,U16*(-5-1),IF(V16=3,U16*(-5-1-1),IF(V16&gt;=4,U16*(-5-1-1-(V16-3)*2),0)))))&gt;12,12,10+(L16*$L$4)+(M16*$M$4)+(N16*$N$4)+(O16*$O$4)+(P16*$P$4)+(Q16*$Q$4)+(R16*$R$4)+(IF(T16=1,S16*-5,IF(T16=2,S16*(-5-1),IF(T16=3,S16*(-5-1-1),IF(T16&gt;=4,S16*(-5-1-1-(T16-3)*2),0)))))+(IF(V16=1,U16*-5,IF(V16=2,U16*(-5-1),IF(V16=3,U16*(-5-1-1),IF(V16&gt;=4,U16*(-5-1-1-(V16-3)*2),0))))))</f>
        <v>10</v>
      </c>
      <c r="X16" s="30">
        <f t="shared" si="2"/>
        <v>16.8</v>
      </c>
      <c r="Y16" s="31" t="str">
        <f t="shared" si="5"/>
        <v>BOM</v>
      </c>
      <c r="Z16" s="1" t="s">
        <v>118</v>
      </c>
    </row>
    <row r="17" spans="1:26" ht="24.95" customHeight="1" x14ac:dyDescent="0.3">
      <c r="A17" s="77" t="s">
        <v>218</v>
      </c>
      <c r="B17" s="78" t="s">
        <v>95</v>
      </c>
      <c r="C17" s="41">
        <v>4</v>
      </c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>
        <v>4</v>
      </c>
      <c r="J17" s="15">
        <f t="shared" si="0"/>
        <v>4.8</v>
      </c>
      <c r="K17" s="42">
        <v>2</v>
      </c>
      <c r="L17" s="14">
        <v>0</v>
      </c>
      <c r="M17" s="10">
        <v>0</v>
      </c>
      <c r="N17" s="14">
        <v>0</v>
      </c>
      <c r="O17" s="10">
        <v>0</v>
      </c>
      <c r="P17" s="14">
        <v>0</v>
      </c>
      <c r="Q17" s="10">
        <v>0</v>
      </c>
      <c r="R17" s="44">
        <v>0</v>
      </c>
      <c r="S17" s="53">
        <v>0</v>
      </c>
      <c r="T17" s="54">
        <v>0</v>
      </c>
      <c r="U17" s="53">
        <v>0</v>
      </c>
      <c r="V17" s="54">
        <v>0</v>
      </c>
      <c r="W17" s="58">
        <f t="shared" si="1"/>
        <v>10</v>
      </c>
      <c r="X17" s="30">
        <f t="shared" si="2"/>
        <v>16.8</v>
      </c>
      <c r="Y17" s="31" t="str">
        <f t="shared" ref="Y17:Y18" si="6">+IF(X17&lt;5,"MAU",IF(X17&lt;10,"MEDIOCRE",IF(X17&lt;14,"SUFICIENTE",IF(X17&lt;18,"BOM",IF(X17&lt;=20,"MUITO BOM")))))</f>
        <v>BOM</v>
      </c>
      <c r="Z17" s="1" t="s">
        <v>118</v>
      </c>
    </row>
    <row r="18" spans="1:26" ht="24.6" customHeight="1" x14ac:dyDescent="0.3">
      <c r="A18" s="79" t="s">
        <v>219</v>
      </c>
      <c r="B18" s="80" t="s">
        <v>96</v>
      </c>
      <c r="C18" s="41">
        <v>4</v>
      </c>
      <c r="D18" s="7">
        <v>4</v>
      </c>
      <c r="E18" s="7">
        <v>4</v>
      </c>
      <c r="F18" s="7">
        <v>4</v>
      </c>
      <c r="G18" s="7">
        <v>4</v>
      </c>
      <c r="H18" s="7">
        <v>4</v>
      </c>
      <c r="I18" s="7">
        <v>4</v>
      </c>
      <c r="J18" s="16">
        <f t="shared" si="0"/>
        <v>4.8</v>
      </c>
      <c r="K18" s="42">
        <v>2</v>
      </c>
      <c r="L18" s="8">
        <v>0</v>
      </c>
      <c r="M18" s="7">
        <v>0</v>
      </c>
      <c r="N18" s="8">
        <v>0</v>
      </c>
      <c r="O18" s="7">
        <v>0</v>
      </c>
      <c r="P18" s="8">
        <v>0</v>
      </c>
      <c r="Q18" s="7">
        <v>0</v>
      </c>
      <c r="R18" s="11">
        <v>0</v>
      </c>
      <c r="S18" s="51">
        <v>0</v>
      </c>
      <c r="T18" s="52">
        <v>0</v>
      </c>
      <c r="U18" s="51">
        <v>0</v>
      </c>
      <c r="V18" s="52">
        <v>0</v>
      </c>
      <c r="W18" s="58">
        <f t="shared" si="1"/>
        <v>10</v>
      </c>
      <c r="X18" s="30">
        <f t="shared" si="2"/>
        <v>16.8</v>
      </c>
      <c r="Y18" s="31" t="str">
        <f t="shared" si="6"/>
        <v>BOM</v>
      </c>
      <c r="Z18" s="1" t="s">
        <v>118</v>
      </c>
    </row>
    <row r="19" spans="1:26" ht="24.95" customHeight="1" x14ac:dyDescent="0.3">
      <c r="A19" s="89" t="s">
        <v>220</v>
      </c>
      <c r="B19" s="82" t="s">
        <v>97</v>
      </c>
      <c r="C19" s="90">
        <v>1</v>
      </c>
      <c r="D19" s="91">
        <v>1</v>
      </c>
      <c r="E19" s="91">
        <v>1</v>
      </c>
      <c r="F19" s="91">
        <v>1</v>
      </c>
      <c r="G19" s="91">
        <v>1</v>
      </c>
      <c r="H19" s="91">
        <v>1</v>
      </c>
      <c r="I19" s="91">
        <v>1</v>
      </c>
      <c r="J19" s="92">
        <f t="shared" si="0"/>
        <v>1.2</v>
      </c>
      <c r="K19" s="93">
        <v>0</v>
      </c>
      <c r="L19" s="9">
        <v>2</v>
      </c>
      <c r="M19" s="13">
        <v>0</v>
      </c>
      <c r="N19" s="9">
        <v>0</v>
      </c>
      <c r="O19" s="13">
        <v>0</v>
      </c>
      <c r="P19" s="9">
        <v>0</v>
      </c>
      <c r="Q19" s="13">
        <v>0</v>
      </c>
      <c r="R19" s="12">
        <v>0</v>
      </c>
      <c r="S19" s="53">
        <v>0</v>
      </c>
      <c r="T19" s="54">
        <v>0</v>
      </c>
      <c r="U19" s="53">
        <v>0</v>
      </c>
      <c r="V19" s="54">
        <v>0</v>
      </c>
      <c r="W19" s="58">
        <f t="shared" si="1"/>
        <v>12</v>
      </c>
      <c r="X19" s="30">
        <f t="shared" si="2"/>
        <v>13.2</v>
      </c>
      <c r="Y19" s="31" t="str">
        <f>+IF(X19&lt;5,"MAU",IF(X19&lt;10,"MEDIOCRE",IF(X19&lt;14,"SUFICIENTE",IF(X19&lt;18,"BOM",IF(X19&lt;=20,"MUITO BOM")))))</f>
        <v>SUFICIENTE</v>
      </c>
      <c r="Z19" s="1" t="s">
        <v>120</v>
      </c>
    </row>
    <row r="20" spans="1:26" ht="24.95" customHeight="1" x14ac:dyDescent="0.3">
      <c r="A20" s="79" t="s">
        <v>221</v>
      </c>
      <c r="B20" s="80" t="s">
        <v>98</v>
      </c>
      <c r="C20" s="41">
        <v>4</v>
      </c>
      <c r="D20" s="7">
        <v>4</v>
      </c>
      <c r="E20" s="7">
        <v>4</v>
      </c>
      <c r="F20" s="7">
        <v>4</v>
      </c>
      <c r="G20" s="7">
        <v>4</v>
      </c>
      <c r="H20" s="7">
        <v>4</v>
      </c>
      <c r="I20" s="7">
        <v>4</v>
      </c>
      <c r="J20" s="16">
        <f t="shared" si="0"/>
        <v>4.8</v>
      </c>
      <c r="K20" s="42">
        <v>2</v>
      </c>
      <c r="L20" s="8">
        <v>0</v>
      </c>
      <c r="M20" s="7">
        <v>0</v>
      </c>
      <c r="N20" s="8">
        <v>0</v>
      </c>
      <c r="O20" s="7">
        <v>0</v>
      </c>
      <c r="P20" s="8">
        <v>0</v>
      </c>
      <c r="Q20" s="7">
        <v>0</v>
      </c>
      <c r="R20" s="11">
        <v>0</v>
      </c>
      <c r="S20" s="51">
        <v>0</v>
      </c>
      <c r="T20" s="52">
        <v>0</v>
      </c>
      <c r="U20" s="51">
        <v>0</v>
      </c>
      <c r="V20" s="52">
        <v>0</v>
      </c>
      <c r="W20" s="58">
        <f t="shared" si="1"/>
        <v>10</v>
      </c>
      <c r="X20" s="30">
        <f t="shared" si="2"/>
        <v>16.8</v>
      </c>
      <c r="Y20" s="31" t="str">
        <f t="shared" ref="Y20:Y23" si="7">+IF(X20&lt;5,"MAU",IF(X20&lt;10,"MEDIOCRE",IF(X20&lt;14,"SUFICIENTE",IF(X20&lt;18,"BOM",IF(X20&lt;=20,"MUITO BOM")))))</f>
        <v>BOM</v>
      </c>
      <c r="Z20" s="1" t="s">
        <v>118</v>
      </c>
    </row>
    <row r="21" spans="1:26" ht="24.95" customHeight="1" x14ac:dyDescent="0.3">
      <c r="A21" s="77" t="s">
        <v>222</v>
      </c>
      <c r="B21" s="78" t="s">
        <v>99</v>
      </c>
      <c r="C21" s="41">
        <v>4</v>
      </c>
      <c r="D21" s="7">
        <v>4</v>
      </c>
      <c r="E21" s="7">
        <v>4</v>
      </c>
      <c r="F21" s="7">
        <v>4</v>
      </c>
      <c r="G21" s="7">
        <v>4</v>
      </c>
      <c r="H21" s="7">
        <v>4</v>
      </c>
      <c r="I21" s="7">
        <v>4</v>
      </c>
      <c r="J21" s="18">
        <f t="shared" si="0"/>
        <v>4.8</v>
      </c>
      <c r="K21" s="42">
        <v>2</v>
      </c>
      <c r="L21" s="8">
        <v>0</v>
      </c>
      <c r="M21" s="7">
        <v>0</v>
      </c>
      <c r="N21" s="8">
        <v>0</v>
      </c>
      <c r="O21" s="7">
        <v>0</v>
      </c>
      <c r="P21" s="8">
        <v>0</v>
      </c>
      <c r="Q21" s="7">
        <v>0</v>
      </c>
      <c r="R21" s="11">
        <v>0</v>
      </c>
      <c r="S21" s="51">
        <v>0</v>
      </c>
      <c r="T21" s="52">
        <v>0</v>
      </c>
      <c r="U21" s="51">
        <v>0</v>
      </c>
      <c r="V21" s="52">
        <v>0</v>
      </c>
      <c r="W21" s="58">
        <f t="shared" si="1"/>
        <v>10</v>
      </c>
      <c r="X21" s="30">
        <f t="shared" si="2"/>
        <v>16.8</v>
      </c>
      <c r="Y21" s="31" t="str">
        <f t="shared" si="7"/>
        <v>BOM</v>
      </c>
      <c r="Z21" s="1" t="s">
        <v>118</v>
      </c>
    </row>
    <row r="22" spans="1:26" ht="24.95" customHeight="1" x14ac:dyDescent="0.3">
      <c r="A22" s="79" t="s">
        <v>223</v>
      </c>
      <c r="B22" s="80" t="s">
        <v>100</v>
      </c>
      <c r="C22" s="41">
        <v>4</v>
      </c>
      <c r="D22" s="7">
        <v>4</v>
      </c>
      <c r="E22" s="7">
        <v>4</v>
      </c>
      <c r="F22" s="7">
        <v>4</v>
      </c>
      <c r="G22" s="7">
        <v>4</v>
      </c>
      <c r="H22" s="7">
        <v>4</v>
      </c>
      <c r="I22" s="7">
        <v>4</v>
      </c>
      <c r="J22" s="18">
        <f t="shared" si="0"/>
        <v>4.8</v>
      </c>
      <c r="K22" s="42">
        <v>2</v>
      </c>
      <c r="L22" s="8">
        <v>0</v>
      </c>
      <c r="M22" s="7">
        <v>0</v>
      </c>
      <c r="N22" s="8">
        <v>0</v>
      </c>
      <c r="O22" s="7">
        <v>0</v>
      </c>
      <c r="P22" s="8">
        <v>0</v>
      </c>
      <c r="Q22" s="7">
        <v>0</v>
      </c>
      <c r="R22" s="11">
        <v>0</v>
      </c>
      <c r="S22" s="51">
        <v>0</v>
      </c>
      <c r="T22" s="52">
        <v>0</v>
      </c>
      <c r="U22" s="51">
        <v>0</v>
      </c>
      <c r="V22" s="52">
        <v>0</v>
      </c>
      <c r="W22" s="58">
        <f>IF(10+(L22*$L$4)+(M22*$M$4)+(N22*$N$4)+(O22*$O$4)+(P22*$P$4)+(Q22*$Q$4)+(R22*$R$4)+(IF(T22=1,S22*-5,IF(T22=2,S22*(-5-1),IF(T22=3,S22*(-5-1-1),IF(T22&gt;=4,S22*(-5-1-1-(T22-3)*2),0)))))+(IF(V22=1,U22*-5,IF(V22=2,U22*(-5-1),IF(V22=3,U22*(-5-1-1),IF(V22&gt;=4,U22*(-5-1-1-(V22-3)*2),0)))))&gt;12,12,10+(L22*$L$4)+(M22*$M$4)+(N22*$N$4)+(O22*$O$4)+(P22*$P$4)+(Q22*$Q$4)+(R22*$R$4)+(IF(T22=1,S22*-5,IF(T22=2,S22*(-5-1),IF(T22=3,S22*(-5-1-1),IF(T22&gt;=4,S22*(-5-1-1-(T22-3)*2),0)))))+(IF(V22=1,U22*-5,IF(V22=2,U22*(-5-1),IF(V22=3,U22*(-5-1-1),IF(V22&gt;=4,U22*(-5-1-1-(V22-3)*2),0))))))</f>
        <v>10</v>
      </c>
      <c r="X22" s="30">
        <f t="shared" si="2"/>
        <v>16.8</v>
      </c>
      <c r="Y22" s="31" t="str">
        <f t="shared" si="7"/>
        <v>BOM</v>
      </c>
      <c r="Z22" s="1" t="s">
        <v>118</v>
      </c>
    </row>
    <row r="23" spans="1:26" ht="24.95" customHeight="1" x14ac:dyDescent="0.3">
      <c r="A23" s="77" t="s">
        <v>224</v>
      </c>
      <c r="B23" s="82" t="s">
        <v>101</v>
      </c>
      <c r="C23" s="41">
        <v>2</v>
      </c>
      <c r="D23" s="7">
        <v>2</v>
      </c>
      <c r="E23" s="7">
        <v>3</v>
      </c>
      <c r="F23" s="7">
        <v>2</v>
      </c>
      <c r="G23" s="7">
        <v>3</v>
      </c>
      <c r="H23" s="7">
        <v>3</v>
      </c>
      <c r="I23" s="7">
        <v>2</v>
      </c>
      <c r="J23" s="18">
        <f t="shared" si="0"/>
        <v>2.9142857142857137</v>
      </c>
      <c r="K23" s="17">
        <v>0</v>
      </c>
      <c r="L23" s="19">
        <v>0</v>
      </c>
      <c r="M23" s="7">
        <v>0</v>
      </c>
      <c r="N23" s="7">
        <v>0</v>
      </c>
      <c r="O23" s="7">
        <v>0</v>
      </c>
      <c r="P23" s="7">
        <v>0</v>
      </c>
      <c r="Q23" s="7">
        <v>2</v>
      </c>
      <c r="R23" s="11">
        <v>2</v>
      </c>
      <c r="S23" s="53">
        <v>1</v>
      </c>
      <c r="T23" s="54">
        <v>1</v>
      </c>
      <c r="U23" s="53">
        <v>1</v>
      </c>
      <c r="V23" s="54">
        <v>2</v>
      </c>
      <c r="W23" s="58">
        <f>IF(10+(L23*$L$4)+(M23*$M$4)+(N23*$N$4)+(O23*$O$4)+(P23*$P$4)+(Q23*$Q$4)+(R23*$R$4)+(IF(T23=1,S23*-5,IF(T23=2,S23*(-5-1),IF(T23=3,S23*(-5-1-1),IF(T23&gt;=4,S23*(-5-1-1-(T23-3)*2),0)))))+(IF(V23=1,U23*-5,IF(V23=2,U23*(-5-1),IF(V23=3,U23*(-5-1-1),IF(V23&gt;=4,U23*(-5-1-1-(V23-3)*2),0)))))&gt;12,12,10+(L23*$L$4)+(M23*$M$4)+(N23*$N$4)+(O23*$O$4)+(P23*$P$4)+(Q23*$Q$4)+(R23*$R$4)+(IF(T23=1,S23*-5,IF(T23=2,S23*(-5-1),IF(T23=3,S23*(-5-1-1),IF(T23&gt;=4,S23*(-5-1-1-(T23-3)*2),0)))))+(IF(V23=1,U23*-5,IF(V23=2,U23*(-5-1),IF(V23=3,U23*(-5-1-1),IF(V23&gt;=4,U23*(-5-1-1-(V23-3)*2),0))))))</f>
        <v>-9</v>
      </c>
      <c r="X23" s="30">
        <f t="shared" si="2"/>
        <v>-6.0857142857142863</v>
      </c>
      <c r="Y23" s="31" t="str">
        <f t="shared" si="7"/>
        <v>MAU</v>
      </c>
      <c r="Z23" s="1" t="s">
        <v>151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56" priority="15" operator="greaterThan">
      <formula>6</formula>
    </cfRule>
  </conditionalFormatting>
  <conditionalFormatting sqref="J17:J18">
    <cfRule type="cellIs" dxfId="55" priority="7" operator="greaterThan">
      <formula>6</formula>
    </cfRule>
  </conditionalFormatting>
  <conditionalFormatting sqref="J10:J16">
    <cfRule type="cellIs" dxfId="54" priority="6" operator="greaterThan">
      <formula>6</formula>
    </cfRule>
  </conditionalFormatting>
  <conditionalFormatting sqref="J6:J9">
    <cfRule type="cellIs" dxfId="53" priority="5" operator="greaterThan">
      <formula>6</formula>
    </cfRule>
  </conditionalFormatting>
  <conditionalFormatting sqref="J19:J23">
    <cfRule type="cellIs" dxfId="52" priority="4" operator="greaterThan">
      <formula>6</formula>
    </cfRule>
  </conditionalFormatting>
  <conditionalFormatting sqref="C5:I23">
    <cfRule type="colorScale" priority="3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51" priority="2" operator="greaterThan">
      <formula>6</formula>
    </cfRule>
  </conditionalFormatting>
  <conditionalFormatting sqref="W5:W23">
    <cfRule type="cellIs" dxfId="50" priority="1" operator="greaterThan">
      <formula>12</formula>
    </cfRule>
  </conditionalFormatting>
  <dataValidations count="2">
    <dataValidation type="decimal" allowBlank="1" showInputMessage="1" showErrorMessage="1" promptTitle="Validação" prompt="Valores devem ser de 0, 1 ou 2" sqref="K4" xr:uid="{F246AA73-ADF3-469A-9FAB-63E2E0BCC9BB}">
      <formula1>0</formula1>
      <formula2>2</formula2>
    </dataValidation>
    <dataValidation type="whole" allowBlank="1" showInputMessage="1" showErrorMessage="1" promptTitle="Validação" prompt="Valores devem ser 1, 2, 3, 4 ou 5" sqref="C4:I4" xr:uid="{A282E1F0-ACBC-4278-8CF0-4D335144D739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6" orientation="landscape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9611-9E0C-45F5-BA76-8925CC1CC8DE}">
  <sheetPr>
    <pageSetUpPr fitToPage="1"/>
  </sheetPr>
  <dimension ref="A1:Z50"/>
  <sheetViews>
    <sheetView view="pageBreakPreview" zoomScale="50" zoomScaleNormal="50" zoomScaleSheetLayoutView="50" workbookViewId="0">
      <selection activeCell="B23" sqref="B23:B40"/>
    </sheetView>
  </sheetViews>
  <sheetFormatPr defaultColWidth="15.28515625" defaultRowHeight="15" x14ac:dyDescent="0.25"/>
  <cols>
    <col min="1" max="1" width="9.7109375" style="1" customWidth="1"/>
    <col min="2" max="2" width="45.42578125" style="1" customWidth="1"/>
    <col min="3" max="8" width="16.28515625" style="1" customWidth="1"/>
    <col min="9" max="9" width="18.28515625" style="1" customWidth="1"/>
    <col min="10" max="10" width="20.7109375" style="1" customWidth="1"/>
    <col min="11" max="11" width="9.85546875" style="1" customWidth="1"/>
    <col min="12" max="18" width="13" style="1" customWidth="1"/>
    <col min="19" max="19" width="14.28515625" style="1" customWidth="1"/>
    <col min="20" max="20" width="14.42578125" style="1" customWidth="1"/>
    <col min="21" max="22" width="13" style="1" customWidth="1"/>
    <col min="23" max="23" width="16.42578125" style="1" customWidth="1"/>
    <col min="24" max="24" width="12.42578125" style="1" customWidth="1"/>
    <col min="25" max="25" width="21.28515625" style="1" customWidth="1"/>
    <col min="26" max="16384" width="15.28515625" style="1"/>
  </cols>
  <sheetData>
    <row r="1" spans="1:26" ht="22.5" customHeight="1" thickTop="1" thickBot="1" x14ac:dyDescent="0.3">
      <c r="A1" s="94"/>
      <c r="B1" s="95"/>
      <c r="C1" s="100" t="s">
        <v>1</v>
      </c>
      <c r="D1" s="101"/>
      <c r="E1" s="101"/>
      <c r="F1" s="101"/>
      <c r="G1" s="101"/>
      <c r="H1" s="101"/>
      <c r="I1" s="101"/>
      <c r="J1" s="102"/>
      <c r="K1" s="106" t="s">
        <v>0</v>
      </c>
      <c r="L1" s="109" t="s">
        <v>2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12" t="s">
        <v>3</v>
      </c>
      <c r="Y1" s="113"/>
    </row>
    <row r="2" spans="1:26" ht="15.75" customHeight="1" thickBot="1" x14ac:dyDescent="0.3">
      <c r="A2" s="96"/>
      <c r="B2" s="97"/>
      <c r="C2" s="103"/>
      <c r="D2" s="104"/>
      <c r="E2" s="104"/>
      <c r="F2" s="104"/>
      <c r="G2" s="104"/>
      <c r="H2" s="104"/>
      <c r="I2" s="104"/>
      <c r="J2" s="105"/>
      <c r="K2" s="107"/>
      <c r="L2" s="131" t="s">
        <v>4</v>
      </c>
      <c r="M2" s="133" t="s">
        <v>5</v>
      </c>
      <c r="N2" s="133" t="s">
        <v>6</v>
      </c>
      <c r="O2" s="126" t="s">
        <v>7</v>
      </c>
      <c r="P2" s="133" t="s">
        <v>8</v>
      </c>
      <c r="Q2" s="118" t="s">
        <v>9</v>
      </c>
      <c r="R2" s="118" t="s">
        <v>10</v>
      </c>
      <c r="S2" s="120" t="s">
        <v>11</v>
      </c>
      <c r="T2" s="121"/>
      <c r="U2" s="124" t="s">
        <v>12</v>
      </c>
      <c r="V2" s="125"/>
      <c r="W2" s="128" t="s">
        <v>13</v>
      </c>
      <c r="X2" s="114"/>
      <c r="Y2" s="115"/>
    </row>
    <row r="3" spans="1:26" s="3" customFormat="1" ht="42.75" customHeight="1" thickBot="1" x14ac:dyDescent="0.3">
      <c r="A3" s="98"/>
      <c r="B3" s="99"/>
      <c r="C3" s="33" t="s">
        <v>14</v>
      </c>
      <c r="D3" s="34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  <c r="K3" s="108"/>
      <c r="L3" s="132"/>
      <c r="M3" s="134"/>
      <c r="N3" s="134"/>
      <c r="O3" s="135"/>
      <c r="P3" s="134"/>
      <c r="Q3" s="119"/>
      <c r="R3" s="119"/>
      <c r="S3" s="122"/>
      <c r="T3" s="123"/>
      <c r="U3" s="126"/>
      <c r="V3" s="127"/>
      <c r="W3" s="129"/>
      <c r="X3" s="114"/>
      <c r="Y3" s="115"/>
    </row>
    <row r="4" spans="1:26" s="2" customFormat="1" ht="24.95" customHeight="1" thickTop="1" thickBot="1" x14ac:dyDescent="0.4">
      <c r="A4" s="4" t="s">
        <v>22</v>
      </c>
      <c r="B4" s="5" t="s">
        <v>23</v>
      </c>
      <c r="C4" s="36">
        <v>5</v>
      </c>
      <c r="D4" s="37">
        <v>5</v>
      </c>
      <c r="E4" s="37">
        <v>5</v>
      </c>
      <c r="F4" s="37">
        <v>5</v>
      </c>
      <c r="G4" s="37">
        <v>5</v>
      </c>
      <c r="H4" s="37">
        <v>5</v>
      </c>
      <c r="I4" s="37">
        <v>5</v>
      </c>
      <c r="J4" s="38">
        <f>(AVERAGE(C4:I4))*6/5</f>
        <v>6</v>
      </c>
      <c r="K4" s="39">
        <v>2</v>
      </c>
      <c r="L4" s="23">
        <v>1</v>
      </c>
      <c r="M4" s="24">
        <v>2</v>
      </c>
      <c r="N4" s="25">
        <v>5</v>
      </c>
      <c r="O4" s="24">
        <v>4</v>
      </c>
      <c r="P4" s="25">
        <v>3</v>
      </c>
      <c r="Q4" s="24">
        <v>-1</v>
      </c>
      <c r="R4" s="26">
        <v>-3</v>
      </c>
      <c r="S4" s="47" t="s">
        <v>24</v>
      </c>
      <c r="T4" s="48" t="s">
        <v>25</v>
      </c>
      <c r="U4" s="46" t="s">
        <v>24</v>
      </c>
      <c r="V4" s="27" t="s">
        <v>25</v>
      </c>
      <c r="W4" s="130"/>
      <c r="X4" s="116"/>
      <c r="Y4" s="117"/>
    </row>
    <row r="5" spans="1:26" ht="24.95" customHeight="1" thickTop="1" x14ac:dyDescent="0.3">
      <c r="A5" s="60" t="s">
        <v>188</v>
      </c>
      <c r="B5" s="61" t="s">
        <v>45</v>
      </c>
      <c r="C5" s="40">
        <v>4</v>
      </c>
      <c r="D5" s="10">
        <v>3</v>
      </c>
      <c r="E5" s="10">
        <v>3</v>
      </c>
      <c r="F5" s="10">
        <v>4</v>
      </c>
      <c r="G5" s="10">
        <v>4</v>
      </c>
      <c r="H5" s="10">
        <v>4</v>
      </c>
      <c r="I5" s="10">
        <v>3</v>
      </c>
      <c r="J5" s="15">
        <f t="shared" ref="J5:J22" si="0">(AVERAGE(C5:I5))*6/5</f>
        <v>4.2857142857142865</v>
      </c>
      <c r="K5" s="42">
        <v>1</v>
      </c>
      <c r="L5" s="49">
        <v>0</v>
      </c>
      <c r="M5" s="50">
        <v>1</v>
      </c>
      <c r="N5" s="49">
        <v>0</v>
      </c>
      <c r="O5" s="50">
        <v>0</v>
      </c>
      <c r="P5" s="49">
        <v>0</v>
      </c>
      <c r="Q5" s="50">
        <v>0</v>
      </c>
      <c r="R5" s="49">
        <v>0</v>
      </c>
      <c r="S5" s="49">
        <v>0</v>
      </c>
      <c r="T5" s="50">
        <v>0</v>
      </c>
      <c r="U5" s="49">
        <v>0</v>
      </c>
      <c r="V5" s="50">
        <v>0</v>
      </c>
      <c r="W5" s="57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12</v>
      </c>
      <c r="X5" s="28">
        <f>J5+K5+W5</f>
        <v>17.285714285714285</v>
      </c>
      <c r="Y5" s="29" t="str">
        <f>+IF(X5&lt;5,"MAU",IF(X5&lt;10,"MEDIOCRE",IF(X5&lt;14,"SUFICIENTE",IF(X5&lt;18,"BOM",IF(X5&lt;=20,"MUITO BOM")))))</f>
        <v>BOM</v>
      </c>
      <c r="Z5" s="1" t="s">
        <v>118</v>
      </c>
    </row>
    <row r="6" spans="1:26" ht="24.95" customHeight="1" x14ac:dyDescent="0.3">
      <c r="A6" s="60" t="s">
        <v>189</v>
      </c>
      <c r="B6" s="63" t="s">
        <v>46</v>
      </c>
      <c r="C6" s="41">
        <v>4</v>
      </c>
      <c r="D6" s="7">
        <v>4</v>
      </c>
      <c r="E6" s="7">
        <v>4</v>
      </c>
      <c r="F6" s="7">
        <v>4</v>
      </c>
      <c r="G6" s="7">
        <v>4</v>
      </c>
      <c r="H6" s="7">
        <v>4</v>
      </c>
      <c r="I6" s="7">
        <v>4</v>
      </c>
      <c r="J6" s="18">
        <f t="shared" si="0"/>
        <v>4.8</v>
      </c>
      <c r="K6" s="17">
        <v>2</v>
      </c>
      <c r="L6" s="53">
        <v>0</v>
      </c>
      <c r="M6" s="54">
        <v>0</v>
      </c>
      <c r="N6" s="53">
        <v>0</v>
      </c>
      <c r="O6" s="54">
        <v>0</v>
      </c>
      <c r="P6" s="53">
        <v>0</v>
      </c>
      <c r="Q6" s="54">
        <v>0</v>
      </c>
      <c r="R6" s="53">
        <v>0</v>
      </c>
      <c r="S6" s="51">
        <v>0</v>
      </c>
      <c r="T6" s="52">
        <v>0</v>
      </c>
      <c r="U6" s="51">
        <v>0</v>
      </c>
      <c r="V6" s="52">
        <v>0</v>
      </c>
      <c r="W6" s="58">
        <f t="shared" ref="W6:W22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0">
        <f t="shared" ref="X6:X22" si="2">J6+K6+W6</f>
        <v>16.8</v>
      </c>
      <c r="Y6" s="31" t="str">
        <f>+IF(X6&lt;5,"MAU",IF(X6&lt;10,"MEDIOCRE",IF(X6&lt;14,"SUFICIENTE",IF(X6&lt;18,"BOM",IF(X6&lt;=20,"MUITO BOM")))))</f>
        <v>BOM</v>
      </c>
      <c r="Z6" s="1" t="s">
        <v>118</v>
      </c>
    </row>
    <row r="7" spans="1:26" ht="24.95" customHeight="1" x14ac:dyDescent="0.3">
      <c r="A7" s="65" t="s">
        <v>190</v>
      </c>
      <c r="B7" s="64" t="s">
        <v>47</v>
      </c>
      <c r="C7" s="41">
        <v>2</v>
      </c>
      <c r="D7" s="7">
        <v>2</v>
      </c>
      <c r="E7" s="7">
        <v>3</v>
      </c>
      <c r="F7" s="7">
        <v>2</v>
      </c>
      <c r="G7" s="7">
        <v>3</v>
      </c>
      <c r="H7" s="7">
        <v>3</v>
      </c>
      <c r="I7" s="7">
        <v>2</v>
      </c>
      <c r="J7" s="16">
        <f t="shared" si="0"/>
        <v>2.9142857142857137</v>
      </c>
      <c r="K7" s="42">
        <v>0</v>
      </c>
      <c r="L7" s="53">
        <v>1</v>
      </c>
      <c r="M7" s="54">
        <v>0</v>
      </c>
      <c r="N7" s="53">
        <v>0</v>
      </c>
      <c r="O7" s="54">
        <v>0</v>
      </c>
      <c r="P7" s="53">
        <v>0</v>
      </c>
      <c r="Q7" s="54">
        <v>0</v>
      </c>
      <c r="R7" s="53">
        <v>0</v>
      </c>
      <c r="S7" s="53">
        <v>0</v>
      </c>
      <c r="T7" s="54">
        <v>0</v>
      </c>
      <c r="U7" s="53">
        <v>0</v>
      </c>
      <c r="V7" s="54">
        <v>0</v>
      </c>
      <c r="W7" s="58">
        <f t="shared" si="1"/>
        <v>11</v>
      </c>
      <c r="X7" s="30">
        <f t="shared" si="2"/>
        <v>13.914285714285715</v>
      </c>
      <c r="Y7" s="31" t="str">
        <f t="shared" ref="Y7:Y9" si="3">+IF(X7&lt;5,"MAU",IF(X7&lt;10,"MEDIOCRE",IF(X7&lt;14,"SUFICIENTE",IF(X7&lt;18,"BOM",IF(X7&lt;=20,"MUITO BOM")))))</f>
        <v>SUFICIENTE</v>
      </c>
      <c r="Z7" s="1" t="s">
        <v>120</v>
      </c>
    </row>
    <row r="8" spans="1:26" ht="24.95" customHeight="1" x14ac:dyDescent="0.3">
      <c r="A8" s="62" t="s">
        <v>191</v>
      </c>
      <c r="B8" s="63" t="s">
        <v>48</v>
      </c>
      <c r="C8" s="41">
        <v>4</v>
      </c>
      <c r="D8" s="7">
        <v>4</v>
      </c>
      <c r="E8" s="7">
        <v>4</v>
      </c>
      <c r="F8" s="7">
        <v>4</v>
      </c>
      <c r="G8" s="7">
        <v>4</v>
      </c>
      <c r="H8" s="7">
        <v>4</v>
      </c>
      <c r="I8" s="7">
        <v>4</v>
      </c>
      <c r="J8" s="15">
        <f t="shared" si="0"/>
        <v>4.8</v>
      </c>
      <c r="K8" s="17">
        <v>2</v>
      </c>
      <c r="L8" s="53">
        <v>1</v>
      </c>
      <c r="M8" s="54">
        <v>0</v>
      </c>
      <c r="N8" s="53">
        <v>0</v>
      </c>
      <c r="O8" s="54">
        <v>0</v>
      </c>
      <c r="P8" s="53">
        <v>0</v>
      </c>
      <c r="Q8" s="54">
        <v>0</v>
      </c>
      <c r="R8" s="53">
        <v>0</v>
      </c>
      <c r="S8" s="51">
        <v>0</v>
      </c>
      <c r="T8" s="52">
        <v>0</v>
      </c>
      <c r="U8" s="51">
        <v>0</v>
      </c>
      <c r="V8" s="52">
        <v>0</v>
      </c>
      <c r="W8" s="58">
        <f t="shared" si="1"/>
        <v>11</v>
      </c>
      <c r="X8" s="30">
        <f t="shared" si="2"/>
        <v>17.8</v>
      </c>
      <c r="Y8" s="31" t="str">
        <f t="shared" si="3"/>
        <v>BOM</v>
      </c>
      <c r="Z8" s="1" t="s">
        <v>118</v>
      </c>
    </row>
    <row r="9" spans="1:26" ht="24.95" customHeight="1" x14ac:dyDescent="0.3">
      <c r="A9" s="65" t="s">
        <v>192</v>
      </c>
      <c r="B9" s="84" t="s">
        <v>49</v>
      </c>
      <c r="C9" s="41">
        <v>3</v>
      </c>
      <c r="D9" s="7">
        <v>4</v>
      </c>
      <c r="E9" s="7">
        <v>3</v>
      </c>
      <c r="F9" s="7">
        <v>3</v>
      </c>
      <c r="G9" s="7">
        <v>3</v>
      </c>
      <c r="H9" s="7">
        <v>4</v>
      </c>
      <c r="I9" s="7">
        <v>3</v>
      </c>
      <c r="J9" s="16">
        <f t="shared" si="0"/>
        <v>3.9428571428571431</v>
      </c>
      <c r="K9" s="42">
        <v>2</v>
      </c>
      <c r="L9" s="53">
        <v>0</v>
      </c>
      <c r="M9" s="54">
        <v>1</v>
      </c>
      <c r="N9" s="53">
        <v>0</v>
      </c>
      <c r="O9" s="54">
        <v>0</v>
      </c>
      <c r="P9" s="53">
        <v>0</v>
      </c>
      <c r="Q9" s="54">
        <v>0</v>
      </c>
      <c r="R9" s="53">
        <v>0</v>
      </c>
      <c r="S9" s="53">
        <v>0</v>
      </c>
      <c r="T9" s="54">
        <v>0</v>
      </c>
      <c r="U9" s="53">
        <v>0</v>
      </c>
      <c r="V9" s="54">
        <v>0</v>
      </c>
      <c r="W9" s="58">
        <f t="shared" si="1"/>
        <v>12</v>
      </c>
      <c r="X9" s="30">
        <f t="shared" si="2"/>
        <v>17.942857142857143</v>
      </c>
      <c r="Y9" s="31" t="str">
        <f t="shared" si="3"/>
        <v>BOM</v>
      </c>
      <c r="Z9" s="1" t="s">
        <v>120</v>
      </c>
    </row>
    <row r="10" spans="1:26" ht="24.95" customHeight="1" x14ac:dyDescent="0.3">
      <c r="A10" s="62" t="s">
        <v>193</v>
      </c>
      <c r="B10" s="85" t="s">
        <v>50</v>
      </c>
      <c r="C10" s="41">
        <v>2</v>
      </c>
      <c r="D10" s="7">
        <v>4</v>
      </c>
      <c r="E10" s="7">
        <v>4</v>
      </c>
      <c r="F10" s="7">
        <v>3</v>
      </c>
      <c r="G10" s="7">
        <v>3</v>
      </c>
      <c r="H10" s="7">
        <v>4</v>
      </c>
      <c r="I10" s="7">
        <v>3</v>
      </c>
      <c r="J10" s="15">
        <f t="shared" si="0"/>
        <v>3.9428571428571431</v>
      </c>
      <c r="K10" s="17">
        <v>0</v>
      </c>
      <c r="L10" s="53">
        <v>0</v>
      </c>
      <c r="M10" s="54">
        <v>0</v>
      </c>
      <c r="N10" s="53">
        <v>0</v>
      </c>
      <c r="O10" s="54">
        <v>0</v>
      </c>
      <c r="P10" s="53">
        <v>0</v>
      </c>
      <c r="Q10" s="54">
        <v>0</v>
      </c>
      <c r="R10" s="53">
        <v>0</v>
      </c>
      <c r="S10" s="51">
        <v>0</v>
      </c>
      <c r="T10" s="52">
        <v>0</v>
      </c>
      <c r="U10" s="51">
        <v>0</v>
      </c>
      <c r="V10" s="52">
        <v>0</v>
      </c>
      <c r="W10" s="58">
        <f t="shared" si="1"/>
        <v>10</v>
      </c>
      <c r="X10" s="30">
        <f t="shared" si="2"/>
        <v>13.942857142857143</v>
      </c>
      <c r="Y10" s="31" t="str">
        <f>+IF(X10&lt;5,"MAU",IF(X10&lt;10,"MEDIOCRE",IF(X10&lt;14,"SUFICIENTE",IF(X10&lt;18,"BOM",IF(X10&lt;=20,"MUITO BOM")))))</f>
        <v>SUFICIENTE</v>
      </c>
      <c r="Z10" s="1" t="s">
        <v>120</v>
      </c>
    </row>
    <row r="11" spans="1:26" ht="24.95" customHeight="1" x14ac:dyDescent="0.3">
      <c r="A11" s="65" t="s">
        <v>194</v>
      </c>
      <c r="B11" s="64" t="s">
        <v>51</v>
      </c>
      <c r="C11" s="41">
        <v>4</v>
      </c>
      <c r="D11" s="7">
        <v>4</v>
      </c>
      <c r="E11" s="7">
        <v>4</v>
      </c>
      <c r="F11" s="7">
        <v>4</v>
      </c>
      <c r="G11" s="7">
        <v>4</v>
      </c>
      <c r="H11" s="7">
        <v>4</v>
      </c>
      <c r="I11" s="7">
        <v>4</v>
      </c>
      <c r="J11" s="16">
        <f t="shared" si="0"/>
        <v>4.8</v>
      </c>
      <c r="K11" s="42">
        <v>2</v>
      </c>
      <c r="L11" s="53">
        <v>0</v>
      </c>
      <c r="M11" s="54">
        <v>0</v>
      </c>
      <c r="N11" s="53">
        <v>0</v>
      </c>
      <c r="O11" s="54">
        <v>0</v>
      </c>
      <c r="P11" s="53">
        <v>0</v>
      </c>
      <c r="Q11" s="54">
        <v>0</v>
      </c>
      <c r="R11" s="53">
        <v>0</v>
      </c>
      <c r="S11" s="53">
        <v>0</v>
      </c>
      <c r="T11" s="54">
        <v>0</v>
      </c>
      <c r="U11" s="53">
        <v>0</v>
      </c>
      <c r="V11" s="54">
        <v>0</v>
      </c>
      <c r="W11" s="58">
        <f t="shared" si="1"/>
        <v>10</v>
      </c>
      <c r="X11" s="30">
        <f t="shared" si="2"/>
        <v>16.8</v>
      </c>
      <c r="Y11" s="31" t="str">
        <f t="shared" ref="Y11:Y13" si="4">+IF(X11&lt;5,"MAU",IF(X11&lt;10,"MEDIOCRE",IF(X11&lt;14,"SUFICIENTE",IF(X11&lt;18,"BOM",IF(X11&lt;=20,"MUITO BOM")))))</f>
        <v>BOM</v>
      </c>
      <c r="Z11" s="1" t="s">
        <v>118</v>
      </c>
    </row>
    <row r="12" spans="1:26" ht="24.95" customHeight="1" x14ac:dyDescent="0.3">
      <c r="A12" s="62" t="s">
        <v>195</v>
      </c>
      <c r="B12" s="63" t="s">
        <v>52</v>
      </c>
      <c r="C12" s="41">
        <v>4</v>
      </c>
      <c r="D12" s="7">
        <v>4</v>
      </c>
      <c r="E12" s="7">
        <v>4</v>
      </c>
      <c r="F12" s="7">
        <v>4</v>
      </c>
      <c r="G12" s="7">
        <v>5</v>
      </c>
      <c r="H12" s="7">
        <v>5</v>
      </c>
      <c r="I12" s="7">
        <v>5</v>
      </c>
      <c r="J12" s="15">
        <f t="shared" si="0"/>
        <v>5.3142857142857149</v>
      </c>
      <c r="K12" s="17">
        <v>2</v>
      </c>
      <c r="L12" s="53">
        <v>1</v>
      </c>
      <c r="M12" s="54">
        <v>0</v>
      </c>
      <c r="N12" s="53">
        <v>0</v>
      </c>
      <c r="O12" s="54">
        <v>0</v>
      </c>
      <c r="P12" s="53">
        <v>0</v>
      </c>
      <c r="Q12" s="54">
        <v>0</v>
      </c>
      <c r="R12" s="53">
        <v>0</v>
      </c>
      <c r="S12" s="51">
        <v>0</v>
      </c>
      <c r="T12" s="52">
        <v>0</v>
      </c>
      <c r="U12" s="51">
        <v>0</v>
      </c>
      <c r="V12" s="52">
        <v>0</v>
      </c>
      <c r="W12" s="58">
        <f t="shared" si="1"/>
        <v>11</v>
      </c>
      <c r="X12" s="30">
        <f t="shared" si="2"/>
        <v>18.314285714285717</v>
      </c>
      <c r="Y12" s="31" t="str">
        <f t="shared" si="4"/>
        <v>MUITO BOM</v>
      </c>
      <c r="Z12" s="1" t="s">
        <v>118</v>
      </c>
    </row>
    <row r="13" spans="1:26" ht="24.95" customHeight="1" x14ac:dyDescent="0.3">
      <c r="A13" s="65" t="s">
        <v>196</v>
      </c>
      <c r="B13" s="64" t="s">
        <v>53</v>
      </c>
      <c r="C13" s="41">
        <v>4</v>
      </c>
      <c r="D13" s="7">
        <v>5</v>
      </c>
      <c r="E13" s="7">
        <v>5</v>
      </c>
      <c r="F13" s="7">
        <v>5</v>
      </c>
      <c r="G13" s="7">
        <v>4</v>
      </c>
      <c r="H13" s="7">
        <v>4</v>
      </c>
      <c r="I13" s="7">
        <v>5</v>
      </c>
      <c r="J13" s="16">
        <f t="shared" si="0"/>
        <v>5.4857142857142858</v>
      </c>
      <c r="K13" s="42">
        <v>2</v>
      </c>
      <c r="L13" s="53">
        <v>1</v>
      </c>
      <c r="M13" s="54">
        <v>0</v>
      </c>
      <c r="N13" s="53">
        <v>0</v>
      </c>
      <c r="O13" s="54">
        <v>0</v>
      </c>
      <c r="P13" s="53">
        <v>0</v>
      </c>
      <c r="Q13" s="54">
        <v>0</v>
      </c>
      <c r="R13" s="53">
        <v>0</v>
      </c>
      <c r="S13" s="53">
        <v>0</v>
      </c>
      <c r="T13" s="54">
        <v>0</v>
      </c>
      <c r="U13" s="53">
        <v>0</v>
      </c>
      <c r="V13" s="54">
        <v>0</v>
      </c>
      <c r="W13" s="58">
        <f t="shared" si="1"/>
        <v>11</v>
      </c>
      <c r="X13" s="30">
        <f t="shared" si="2"/>
        <v>18.485714285714288</v>
      </c>
      <c r="Y13" s="31" t="str">
        <f t="shared" si="4"/>
        <v>MUITO BOM</v>
      </c>
      <c r="Z13" s="1" t="s">
        <v>119</v>
      </c>
    </row>
    <row r="14" spans="1:26" ht="24.95" customHeight="1" x14ac:dyDescent="0.3">
      <c r="A14" s="62" t="s">
        <v>197</v>
      </c>
      <c r="B14" s="84" t="s">
        <v>54</v>
      </c>
      <c r="C14" s="41">
        <v>4</v>
      </c>
      <c r="D14" s="7">
        <v>4</v>
      </c>
      <c r="E14" s="7">
        <v>4</v>
      </c>
      <c r="F14" s="7">
        <v>4</v>
      </c>
      <c r="G14" s="7">
        <v>4</v>
      </c>
      <c r="H14" s="7">
        <v>4</v>
      </c>
      <c r="I14" s="7">
        <v>4</v>
      </c>
      <c r="J14" s="15">
        <f t="shared" si="0"/>
        <v>4.8</v>
      </c>
      <c r="K14" s="17">
        <v>1</v>
      </c>
      <c r="L14" s="53">
        <v>0</v>
      </c>
      <c r="M14" s="54">
        <v>0</v>
      </c>
      <c r="N14" s="53">
        <v>0</v>
      </c>
      <c r="O14" s="54">
        <v>0</v>
      </c>
      <c r="P14" s="53">
        <v>0</v>
      </c>
      <c r="Q14" s="54">
        <v>0</v>
      </c>
      <c r="R14" s="53">
        <v>0</v>
      </c>
      <c r="S14" s="51">
        <v>0</v>
      </c>
      <c r="T14" s="52">
        <v>0</v>
      </c>
      <c r="U14" s="51">
        <v>0</v>
      </c>
      <c r="V14" s="52">
        <v>0</v>
      </c>
      <c r="W14" s="58">
        <f t="shared" si="1"/>
        <v>10</v>
      </c>
      <c r="X14" s="30">
        <f t="shared" si="2"/>
        <v>15.8</v>
      </c>
      <c r="Y14" s="31" t="str">
        <f>+IF(X14&lt;5,"MAU",IF(X14&lt;10,"MEDIOCRE",IF(X14&lt;14,"SUFICIENTE",IF(X14&lt;18,"BOM",IF(X14&lt;=20,"MUITO BOM")))))</f>
        <v>BOM</v>
      </c>
      <c r="Z14" s="1" t="s">
        <v>152</v>
      </c>
    </row>
    <row r="15" spans="1:26" ht="24.95" customHeight="1" x14ac:dyDescent="0.3">
      <c r="A15" s="65" t="s">
        <v>198</v>
      </c>
      <c r="B15" s="64" t="s">
        <v>55</v>
      </c>
      <c r="C15" s="41">
        <v>2</v>
      </c>
      <c r="D15" s="7">
        <v>2</v>
      </c>
      <c r="E15" s="7">
        <v>2</v>
      </c>
      <c r="F15" s="7">
        <v>2</v>
      </c>
      <c r="G15" s="7">
        <v>2</v>
      </c>
      <c r="H15" s="7">
        <v>2</v>
      </c>
      <c r="I15" s="7">
        <v>2</v>
      </c>
      <c r="J15" s="16">
        <f t="shared" si="0"/>
        <v>2.4</v>
      </c>
      <c r="K15" s="17">
        <v>0</v>
      </c>
      <c r="L15" s="53">
        <v>0</v>
      </c>
      <c r="M15" s="54">
        <v>0</v>
      </c>
      <c r="N15" s="53">
        <v>0</v>
      </c>
      <c r="O15" s="54">
        <v>0</v>
      </c>
      <c r="P15" s="53">
        <v>0</v>
      </c>
      <c r="Q15" s="54">
        <v>2</v>
      </c>
      <c r="R15" s="53">
        <v>0</v>
      </c>
      <c r="S15" s="53">
        <v>0</v>
      </c>
      <c r="T15" s="54">
        <v>0</v>
      </c>
      <c r="U15" s="53">
        <v>0</v>
      </c>
      <c r="V15" s="54">
        <v>0</v>
      </c>
      <c r="W15" s="58">
        <f t="shared" si="1"/>
        <v>8</v>
      </c>
      <c r="X15" s="30">
        <f t="shared" si="2"/>
        <v>10.4</v>
      </c>
      <c r="Y15" s="31" t="str">
        <f t="shared" ref="Y15:Y17" si="5">+IF(X15&lt;5,"MAU",IF(X15&lt;10,"MEDIOCRE",IF(X15&lt;14,"SUFICIENTE",IF(X15&lt;18,"BOM",IF(X15&lt;=20,"MUITO BOM")))))</f>
        <v>SUFICIENTE</v>
      </c>
      <c r="Z15" s="1" t="s">
        <v>152</v>
      </c>
    </row>
    <row r="16" spans="1:26" ht="24.95" customHeight="1" x14ac:dyDescent="0.3">
      <c r="A16" s="66" t="s">
        <v>199</v>
      </c>
      <c r="B16" s="67" t="s">
        <v>56</v>
      </c>
      <c r="C16" s="41">
        <v>4</v>
      </c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15">
        <f t="shared" si="0"/>
        <v>4.8</v>
      </c>
      <c r="K16" s="17">
        <v>2</v>
      </c>
      <c r="L16" s="53">
        <v>0</v>
      </c>
      <c r="M16" s="54">
        <v>0</v>
      </c>
      <c r="N16" s="53">
        <v>0</v>
      </c>
      <c r="O16" s="54">
        <v>0</v>
      </c>
      <c r="P16" s="53">
        <v>0</v>
      </c>
      <c r="Q16" s="54">
        <v>0</v>
      </c>
      <c r="R16" s="53">
        <v>0</v>
      </c>
      <c r="S16" s="51">
        <v>0</v>
      </c>
      <c r="T16" s="52">
        <v>0</v>
      </c>
      <c r="U16" s="51">
        <v>0</v>
      </c>
      <c r="V16" s="52">
        <v>0</v>
      </c>
      <c r="W16" s="58">
        <f t="shared" si="1"/>
        <v>10</v>
      </c>
      <c r="X16" s="30">
        <f t="shared" si="2"/>
        <v>16.8</v>
      </c>
      <c r="Y16" s="31" t="str">
        <f t="shared" si="5"/>
        <v>BOM</v>
      </c>
      <c r="Z16" s="1" t="s">
        <v>118</v>
      </c>
    </row>
    <row r="17" spans="1:26" ht="24.95" customHeight="1" x14ac:dyDescent="0.3">
      <c r="A17" s="68" t="s">
        <v>200</v>
      </c>
      <c r="B17" s="69" t="s">
        <v>57</v>
      </c>
      <c r="C17" s="41">
        <v>4</v>
      </c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>
        <v>4</v>
      </c>
      <c r="J17" s="16">
        <f t="shared" si="0"/>
        <v>4.8</v>
      </c>
      <c r="K17" s="17">
        <v>2</v>
      </c>
      <c r="L17" s="53">
        <v>0</v>
      </c>
      <c r="M17" s="54">
        <v>0</v>
      </c>
      <c r="N17" s="53">
        <v>0</v>
      </c>
      <c r="O17" s="54">
        <v>0</v>
      </c>
      <c r="P17" s="53">
        <v>0</v>
      </c>
      <c r="Q17" s="54">
        <v>0</v>
      </c>
      <c r="R17" s="53">
        <v>0</v>
      </c>
      <c r="S17" s="53">
        <v>0</v>
      </c>
      <c r="T17" s="54">
        <v>0</v>
      </c>
      <c r="U17" s="53">
        <v>0</v>
      </c>
      <c r="V17" s="54">
        <v>0</v>
      </c>
      <c r="W17" s="58">
        <f t="shared" si="1"/>
        <v>10</v>
      </c>
      <c r="X17" s="30">
        <f t="shared" si="2"/>
        <v>16.8</v>
      </c>
      <c r="Y17" s="31" t="str">
        <f t="shared" si="5"/>
        <v>BOM</v>
      </c>
      <c r="Z17" s="1" t="s">
        <v>118</v>
      </c>
    </row>
    <row r="18" spans="1:26" ht="24.95" customHeight="1" x14ac:dyDescent="0.3">
      <c r="A18" s="66" t="s">
        <v>201</v>
      </c>
      <c r="B18" s="67" t="s">
        <v>58</v>
      </c>
      <c r="C18" s="41">
        <v>4</v>
      </c>
      <c r="D18" s="7">
        <v>4</v>
      </c>
      <c r="E18" s="7">
        <v>4</v>
      </c>
      <c r="F18" s="7">
        <v>4</v>
      </c>
      <c r="G18" s="7">
        <v>4</v>
      </c>
      <c r="H18" s="7">
        <v>4</v>
      </c>
      <c r="I18" s="7">
        <v>4</v>
      </c>
      <c r="J18" s="15">
        <f t="shared" si="0"/>
        <v>4.8</v>
      </c>
      <c r="K18" s="17">
        <v>2</v>
      </c>
      <c r="L18" s="53">
        <v>0</v>
      </c>
      <c r="M18" s="54">
        <v>0</v>
      </c>
      <c r="N18" s="53">
        <v>0</v>
      </c>
      <c r="O18" s="54">
        <v>0</v>
      </c>
      <c r="P18" s="53">
        <v>0</v>
      </c>
      <c r="Q18" s="54">
        <v>0</v>
      </c>
      <c r="R18" s="53">
        <v>0</v>
      </c>
      <c r="S18" s="51">
        <v>0</v>
      </c>
      <c r="T18" s="52">
        <v>0</v>
      </c>
      <c r="U18" s="51">
        <v>0</v>
      </c>
      <c r="V18" s="52">
        <v>0</v>
      </c>
      <c r="W18" s="58">
        <f t="shared" si="1"/>
        <v>10</v>
      </c>
      <c r="X18" s="30">
        <f t="shared" si="2"/>
        <v>16.8</v>
      </c>
      <c r="Y18" s="31" t="str">
        <f>+IF(X18&lt;5,"MAU",IF(X18&lt;10,"MEDIOCRE",IF(X18&lt;14,"SUFICIENTE",IF(X18&lt;18,"BOM",IF(X18&lt;=20,"MUITO BOM")))))</f>
        <v>BOM</v>
      </c>
      <c r="Z18" s="1" t="s">
        <v>118</v>
      </c>
    </row>
    <row r="19" spans="1:26" ht="24.95" customHeight="1" x14ac:dyDescent="0.3">
      <c r="A19" s="68" t="s">
        <v>202</v>
      </c>
      <c r="B19" s="67" t="s">
        <v>59</v>
      </c>
      <c r="C19" s="41">
        <v>4</v>
      </c>
      <c r="D19" s="7">
        <v>4</v>
      </c>
      <c r="E19" s="7">
        <v>4</v>
      </c>
      <c r="F19" s="7">
        <v>4</v>
      </c>
      <c r="G19" s="7">
        <v>4</v>
      </c>
      <c r="H19" s="7">
        <v>4</v>
      </c>
      <c r="I19" s="7">
        <v>4</v>
      </c>
      <c r="J19" s="16">
        <f t="shared" si="0"/>
        <v>4.8</v>
      </c>
      <c r="K19" s="17">
        <v>2</v>
      </c>
      <c r="L19" s="53">
        <v>1</v>
      </c>
      <c r="M19" s="54">
        <v>0</v>
      </c>
      <c r="N19" s="53">
        <v>0</v>
      </c>
      <c r="O19" s="54">
        <v>0</v>
      </c>
      <c r="P19" s="53">
        <v>0</v>
      </c>
      <c r="Q19" s="54">
        <v>0</v>
      </c>
      <c r="R19" s="53">
        <v>0</v>
      </c>
      <c r="S19" s="53">
        <v>0</v>
      </c>
      <c r="T19" s="54">
        <v>0</v>
      </c>
      <c r="U19" s="53">
        <v>0</v>
      </c>
      <c r="V19" s="54">
        <v>0</v>
      </c>
      <c r="W19" s="58">
        <f t="shared" si="1"/>
        <v>11</v>
      </c>
      <c r="X19" s="30">
        <f t="shared" si="2"/>
        <v>17.8</v>
      </c>
      <c r="Y19" s="31" t="str">
        <f t="shared" ref="Y19:Y22" si="6">+IF(X19&lt;5,"MAU",IF(X19&lt;10,"MEDIOCRE",IF(X19&lt;14,"SUFICIENTE",IF(X19&lt;18,"BOM",IF(X19&lt;=20,"MUITO BOM")))))</f>
        <v>BOM</v>
      </c>
      <c r="Z19" s="1" t="s">
        <v>120</v>
      </c>
    </row>
    <row r="20" spans="1:26" ht="24.95" customHeight="1" x14ac:dyDescent="0.3">
      <c r="A20" s="68" t="s">
        <v>203</v>
      </c>
      <c r="B20" s="87" t="s">
        <v>60</v>
      </c>
      <c r="C20" s="41">
        <v>3</v>
      </c>
      <c r="D20" s="7">
        <v>3</v>
      </c>
      <c r="E20" s="7">
        <v>2</v>
      </c>
      <c r="F20" s="7">
        <v>3</v>
      </c>
      <c r="G20" s="7">
        <v>2</v>
      </c>
      <c r="H20" s="7">
        <v>3</v>
      </c>
      <c r="I20" s="7">
        <v>1</v>
      </c>
      <c r="J20" s="18">
        <f t="shared" si="0"/>
        <v>2.9142857142857137</v>
      </c>
      <c r="K20" s="17">
        <v>1</v>
      </c>
      <c r="L20" s="53">
        <v>0</v>
      </c>
      <c r="M20" s="54">
        <v>0</v>
      </c>
      <c r="N20" s="53">
        <v>0</v>
      </c>
      <c r="O20" s="54">
        <v>0</v>
      </c>
      <c r="P20" s="53">
        <v>0</v>
      </c>
      <c r="Q20" s="54">
        <v>0</v>
      </c>
      <c r="R20" s="53">
        <v>0</v>
      </c>
      <c r="S20" s="53">
        <v>0</v>
      </c>
      <c r="T20" s="54">
        <v>0</v>
      </c>
      <c r="U20" s="53">
        <v>0</v>
      </c>
      <c r="V20" s="54">
        <v>0</v>
      </c>
      <c r="W20" s="58">
        <f t="shared" si="1"/>
        <v>10</v>
      </c>
      <c r="X20" s="30">
        <f t="shared" si="2"/>
        <v>13.914285714285715</v>
      </c>
      <c r="Y20" s="31" t="str">
        <f t="shared" si="6"/>
        <v>SUFICIENTE</v>
      </c>
      <c r="Z20" s="1" t="s">
        <v>120</v>
      </c>
    </row>
    <row r="21" spans="1:26" ht="24.6" customHeight="1" x14ac:dyDescent="0.3">
      <c r="A21" s="66" t="s">
        <v>204</v>
      </c>
      <c r="B21" s="67" t="s">
        <v>61</v>
      </c>
      <c r="C21" s="41">
        <v>4</v>
      </c>
      <c r="D21" s="7">
        <v>4</v>
      </c>
      <c r="E21" s="7">
        <v>4</v>
      </c>
      <c r="F21" s="7">
        <v>4</v>
      </c>
      <c r="G21" s="7">
        <v>4</v>
      </c>
      <c r="H21" s="7">
        <v>4</v>
      </c>
      <c r="I21" s="7">
        <v>4</v>
      </c>
      <c r="J21" s="18">
        <f t="shared" si="0"/>
        <v>4.8</v>
      </c>
      <c r="K21" s="17">
        <v>2</v>
      </c>
      <c r="L21" s="53">
        <v>0</v>
      </c>
      <c r="M21" s="54">
        <v>0</v>
      </c>
      <c r="N21" s="53">
        <v>0</v>
      </c>
      <c r="O21" s="54">
        <v>0</v>
      </c>
      <c r="P21" s="53">
        <v>0</v>
      </c>
      <c r="Q21" s="54">
        <v>0</v>
      </c>
      <c r="R21" s="53">
        <v>0</v>
      </c>
      <c r="S21" s="53">
        <v>0</v>
      </c>
      <c r="T21" s="54">
        <v>0</v>
      </c>
      <c r="U21" s="53">
        <v>0</v>
      </c>
      <c r="V21" s="54">
        <v>0</v>
      </c>
      <c r="W21" s="58">
        <f t="shared" si="1"/>
        <v>10</v>
      </c>
      <c r="X21" s="30">
        <f t="shared" si="2"/>
        <v>16.8</v>
      </c>
      <c r="Y21" s="31" t="str">
        <f t="shared" si="6"/>
        <v>BOM</v>
      </c>
      <c r="Z21" s="1" t="s">
        <v>118</v>
      </c>
    </row>
    <row r="22" spans="1:26" ht="24.95" customHeight="1" thickBot="1" x14ac:dyDescent="0.35">
      <c r="A22" s="68" t="s">
        <v>205</v>
      </c>
      <c r="B22" s="69" t="s">
        <v>62</v>
      </c>
      <c r="C22" s="41">
        <v>5</v>
      </c>
      <c r="D22" s="7">
        <v>5</v>
      </c>
      <c r="E22" s="7">
        <v>5</v>
      </c>
      <c r="F22" s="7">
        <v>5</v>
      </c>
      <c r="G22" s="7">
        <v>5</v>
      </c>
      <c r="H22" s="7">
        <v>5</v>
      </c>
      <c r="I22" s="7">
        <v>5</v>
      </c>
      <c r="J22" s="18">
        <f t="shared" si="0"/>
        <v>6</v>
      </c>
      <c r="K22" s="17">
        <v>2</v>
      </c>
      <c r="L22" s="53">
        <v>0</v>
      </c>
      <c r="M22" s="54">
        <v>0</v>
      </c>
      <c r="N22" s="53">
        <v>0</v>
      </c>
      <c r="O22" s="54">
        <v>0</v>
      </c>
      <c r="P22" s="53">
        <v>0</v>
      </c>
      <c r="Q22" s="54">
        <v>0</v>
      </c>
      <c r="R22" s="53">
        <v>0</v>
      </c>
      <c r="S22" s="53">
        <v>0</v>
      </c>
      <c r="T22" s="54">
        <v>0</v>
      </c>
      <c r="U22" s="53">
        <v>0</v>
      </c>
      <c r="V22" s="54">
        <v>0</v>
      </c>
      <c r="W22" s="58">
        <f t="shared" si="1"/>
        <v>10</v>
      </c>
      <c r="X22" s="30">
        <f t="shared" si="2"/>
        <v>18</v>
      </c>
      <c r="Y22" s="31" t="str">
        <f t="shared" si="6"/>
        <v>MUITO BOM</v>
      </c>
      <c r="Z22" s="1" t="s">
        <v>118</v>
      </c>
    </row>
    <row r="23" spans="1:26" ht="15.75" thickTop="1" x14ac:dyDescent="0.25">
      <c r="Y23" s="6"/>
    </row>
    <row r="41" spans="2:2" x14ac:dyDescent="0.25">
      <c r="B41" s="1" t="str">
        <f t="shared" ref="B41:B50" si="7">LEFT(RIGHT(A23,9),3)</f>
        <v/>
      </c>
    </row>
    <row r="42" spans="2:2" x14ac:dyDescent="0.25">
      <c r="B42" s="1" t="str">
        <f t="shared" si="7"/>
        <v/>
      </c>
    </row>
    <row r="43" spans="2:2" x14ac:dyDescent="0.25">
      <c r="B43" s="1" t="str">
        <f t="shared" si="7"/>
        <v/>
      </c>
    </row>
    <row r="44" spans="2:2" x14ac:dyDescent="0.25">
      <c r="B44" s="1" t="str">
        <f t="shared" si="7"/>
        <v/>
      </c>
    </row>
    <row r="45" spans="2:2" x14ac:dyDescent="0.25">
      <c r="B45" s="1" t="str">
        <f t="shared" si="7"/>
        <v/>
      </c>
    </row>
    <row r="46" spans="2:2" x14ac:dyDescent="0.25">
      <c r="B46" s="1" t="str">
        <f t="shared" si="7"/>
        <v/>
      </c>
    </row>
    <row r="47" spans="2:2" x14ac:dyDescent="0.25">
      <c r="B47" s="1" t="str">
        <f t="shared" si="7"/>
        <v/>
      </c>
    </row>
    <row r="48" spans="2:2" x14ac:dyDescent="0.25">
      <c r="B48" s="1" t="str">
        <f t="shared" si="7"/>
        <v/>
      </c>
    </row>
    <row r="49" spans="2:2" x14ac:dyDescent="0.25">
      <c r="B49" s="1" t="str">
        <f t="shared" si="7"/>
        <v/>
      </c>
    </row>
    <row r="50" spans="2:2" x14ac:dyDescent="0.25">
      <c r="B50" s="1" t="str">
        <f t="shared" si="7"/>
        <v/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49" priority="8" operator="greaterThan">
      <formula>6</formula>
    </cfRule>
  </conditionalFormatting>
  <conditionalFormatting sqref="W5:W22">
    <cfRule type="cellIs" dxfId="48" priority="7" operator="greaterThan">
      <formula>12</formula>
    </cfRule>
  </conditionalFormatting>
  <conditionalFormatting sqref="J10:J13">
    <cfRule type="cellIs" dxfId="47" priority="6" operator="greaterThan">
      <formula>6</formula>
    </cfRule>
  </conditionalFormatting>
  <conditionalFormatting sqref="J6:J9">
    <cfRule type="cellIs" dxfId="46" priority="5" operator="greaterThan">
      <formula>6</formula>
    </cfRule>
  </conditionalFormatting>
  <conditionalFormatting sqref="J18:J22">
    <cfRule type="cellIs" dxfId="45" priority="4" operator="greaterThan">
      <formula>6</formula>
    </cfRule>
  </conditionalFormatting>
  <conditionalFormatting sqref="J14:J17">
    <cfRule type="cellIs" dxfId="44" priority="3" operator="greaterThan">
      <formula>6</formula>
    </cfRule>
  </conditionalFormatting>
  <conditionalFormatting sqref="C5:I22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43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AAD3C926-C7BC-4C42-80DD-5075CC567B39}">
      <formula1>0</formula1>
      <formula2>2</formula2>
    </dataValidation>
    <dataValidation type="whole" allowBlank="1" showInputMessage="1" showErrorMessage="1" promptTitle="Validação" prompt="Valores devem ser 1, 2, 3, 4 ou 5" sqref="C4:I4" xr:uid="{3CB8C1D4-F0B9-4F9E-937D-005DFDFEC454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6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8FD6-6A5B-4370-8954-7F84343F9CAA}">
  <sheetPr>
    <pageSetUpPr fitToPage="1"/>
  </sheetPr>
  <dimension ref="A1:Z24"/>
  <sheetViews>
    <sheetView tabSelected="1" view="pageBreakPreview" zoomScale="50" zoomScaleNormal="50" zoomScaleSheetLayoutView="50" workbookViewId="0">
      <selection activeCell="L11" sqref="L11"/>
    </sheetView>
  </sheetViews>
  <sheetFormatPr defaultColWidth="15.28515625" defaultRowHeight="15" x14ac:dyDescent="0.25"/>
  <cols>
    <col min="1" max="1" width="9.7109375" style="1" customWidth="1"/>
    <col min="2" max="2" width="45.42578125" style="1" customWidth="1"/>
    <col min="3" max="8" width="16.28515625" style="1" customWidth="1"/>
    <col min="9" max="9" width="18.28515625" style="1" customWidth="1"/>
    <col min="10" max="10" width="20.7109375" style="1" customWidth="1"/>
    <col min="11" max="11" width="9.85546875" style="1" customWidth="1"/>
    <col min="12" max="18" width="13" style="1" customWidth="1"/>
    <col min="19" max="19" width="14.28515625" style="1" customWidth="1"/>
    <col min="20" max="20" width="14.42578125" style="1" customWidth="1"/>
    <col min="21" max="22" width="13" style="1" customWidth="1"/>
    <col min="23" max="23" width="16.42578125" style="1" customWidth="1"/>
    <col min="24" max="24" width="12.42578125" style="1" customWidth="1"/>
    <col min="25" max="25" width="21.28515625" style="1" customWidth="1"/>
    <col min="26" max="16384" width="15.28515625" style="1"/>
  </cols>
  <sheetData>
    <row r="1" spans="1:26" ht="22.5" customHeight="1" thickTop="1" thickBot="1" x14ac:dyDescent="0.3">
      <c r="A1" s="94"/>
      <c r="B1" s="95"/>
      <c r="C1" s="100" t="s">
        <v>1</v>
      </c>
      <c r="D1" s="101"/>
      <c r="E1" s="101"/>
      <c r="F1" s="101"/>
      <c r="G1" s="101"/>
      <c r="H1" s="101"/>
      <c r="I1" s="101"/>
      <c r="J1" s="102"/>
      <c r="K1" s="106" t="s">
        <v>0</v>
      </c>
      <c r="L1" s="109" t="s">
        <v>2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12" t="s">
        <v>3</v>
      </c>
      <c r="Y1" s="113"/>
    </row>
    <row r="2" spans="1:26" ht="15.75" customHeight="1" thickBot="1" x14ac:dyDescent="0.3">
      <c r="A2" s="96"/>
      <c r="B2" s="97"/>
      <c r="C2" s="103"/>
      <c r="D2" s="104"/>
      <c r="E2" s="104"/>
      <c r="F2" s="104"/>
      <c r="G2" s="104"/>
      <c r="H2" s="104"/>
      <c r="I2" s="104"/>
      <c r="J2" s="105"/>
      <c r="K2" s="107"/>
      <c r="L2" s="131" t="s">
        <v>4</v>
      </c>
      <c r="M2" s="133" t="s">
        <v>5</v>
      </c>
      <c r="N2" s="133" t="s">
        <v>6</v>
      </c>
      <c r="O2" s="126" t="s">
        <v>7</v>
      </c>
      <c r="P2" s="133" t="s">
        <v>8</v>
      </c>
      <c r="Q2" s="118" t="s">
        <v>9</v>
      </c>
      <c r="R2" s="118" t="s">
        <v>10</v>
      </c>
      <c r="S2" s="120" t="s">
        <v>11</v>
      </c>
      <c r="T2" s="121"/>
      <c r="U2" s="124" t="s">
        <v>12</v>
      </c>
      <c r="V2" s="125"/>
      <c r="W2" s="128" t="s">
        <v>13</v>
      </c>
      <c r="X2" s="114"/>
      <c r="Y2" s="115"/>
    </row>
    <row r="3" spans="1:26" s="3" customFormat="1" ht="42.75" customHeight="1" thickBot="1" x14ac:dyDescent="0.3">
      <c r="A3" s="98"/>
      <c r="B3" s="99"/>
      <c r="C3" s="33" t="s">
        <v>14</v>
      </c>
      <c r="D3" s="34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  <c r="K3" s="108"/>
      <c r="L3" s="132"/>
      <c r="M3" s="134"/>
      <c r="N3" s="134"/>
      <c r="O3" s="135"/>
      <c r="P3" s="134"/>
      <c r="Q3" s="119"/>
      <c r="R3" s="119"/>
      <c r="S3" s="122"/>
      <c r="T3" s="123"/>
      <c r="U3" s="126"/>
      <c r="V3" s="127"/>
      <c r="W3" s="129"/>
      <c r="X3" s="114"/>
      <c r="Y3" s="115"/>
    </row>
    <row r="4" spans="1:26" s="2" customFormat="1" ht="24.95" customHeight="1" thickTop="1" thickBot="1" x14ac:dyDescent="0.4">
      <c r="A4" s="4" t="s">
        <v>22</v>
      </c>
      <c r="B4" s="5" t="s">
        <v>23</v>
      </c>
      <c r="C4" s="36">
        <v>5</v>
      </c>
      <c r="D4" s="37">
        <v>5</v>
      </c>
      <c r="E4" s="37">
        <v>5</v>
      </c>
      <c r="F4" s="37">
        <v>5</v>
      </c>
      <c r="G4" s="37">
        <v>5</v>
      </c>
      <c r="H4" s="37">
        <v>5</v>
      </c>
      <c r="I4" s="37">
        <v>5</v>
      </c>
      <c r="J4" s="38">
        <f>(AVERAGE(C4:I4))*6/5</f>
        <v>6</v>
      </c>
      <c r="K4" s="39">
        <v>2</v>
      </c>
      <c r="L4" s="23">
        <v>1</v>
      </c>
      <c r="M4" s="24">
        <v>2</v>
      </c>
      <c r="N4" s="25">
        <v>5</v>
      </c>
      <c r="O4" s="24">
        <v>4</v>
      </c>
      <c r="P4" s="25">
        <v>3</v>
      </c>
      <c r="Q4" s="24">
        <v>-1</v>
      </c>
      <c r="R4" s="26">
        <v>-3</v>
      </c>
      <c r="S4" s="47" t="s">
        <v>24</v>
      </c>
      <c r="T4" s="48" t="s">
        <v>25</v>
      </c>
      <c r="U4" s="46" t="s">
        <v>24</v>
      </c>
      <c r="V4" s="27" t="s">
        <v>25</v>
      </c>
      <c r="W4" s="130"/>
      <c r="X4" s="116"/>
      <c r="Y4" s="117"/>
    </row>
    <row r="5" spans="1:26" ht="24.95" customHeight="1" thickTop="1" x14ac:dyDescent="0.3">
      <c r="A5" s="60" t="s">
        <v>225</v>
      </c>
      <c r="B5" s="61" t="s">
        <v>63</v>
      </c>
      <c r="C5" s="40">
        <v>4</v>
      </c>
      <c r="D5" s="10">
        <v>4</v>
      </c>
      <c r="E5" s="10">
        <v>4</v>
      </c>
      <c r="F5" s="10">
        <v>4</v>
      </c>
      <c r="G5" s="10">
        <v>4</v>
      </c>
      <c r="H5" s="10">
        <v>4</v>
      </c>
      <c r="I5" s="10">
        <v>4</v>
      </c>
      <c r="J5" s="15">
        <f t="shared" ref="J5:J24" si="0">(AVERAGE(C5:I5))*6/5</f>
        <v>4.8</v>
      </c>
      <c r="K5" s="42">
        <v>2</v>
      </c>
      <c r="L5" s="14">
        <v>0</v>
      </c>
      <c r="M5" s="10">
        <v>0</v>
      </c>
      <c r="N5" s="14">
        <v>0</v>
      </c>
      <c r="O5" s="10">
        <v>0</v>
      </c>
      <c r="P5" s="14">
        <v>0</v>
      </c>
      <c r="Q5" s="10">
        <v>0</v>
      </c>
      <c r="R5" s="44">
        <v>0</v>
      </c>
      <c r="S5" s="53">
        <v>0</v>
      </c>
      <c r="T5" s="54">
        <v>0</v>
      </c>
      <c r="U5" s="53">
        <v>0</v>
      </c>
      <c r="V5" s="54">
        <v>0</v>
      </c>
      <c r="W5" s="57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8">
        <f>J5+K5+W5</f>
        <v>16.8</v>
      </c>
      <c r="Y5" s="29" t="str">
        <f>+IF(X5&lt;5,"MAU",IF(X5&lt;10,"MEDIOCRE",IF(X5&lt;14,"SUFICIENTE",IF(X5&lt;18,"BOM",IF(X5&lt;=20,"MUITO BOM")))))</f>
        <v>BOM</v>
      </c>
      <c r="Z5" s="1" t="s">
        <v>118</v>
      </c>
    </row>
    <row r="6" spans="1:26" ht="24.95" customHeight="1" x14ac:dyDescent="0.3">
      <c r="A6" s="62" t="s">
        <v>226</v>
      </c>
      <c r="B6" s="63" t="s">
        <v>64</v>
      </c>
      <c r="C6" s="41">
        <v>4</v>
      </c>
      <c r="D6" s="7">
        <v>4</v>
      </c>
      <c r="E6" s="7">
        <v>4</v>
      </c>
      <c r="F6" s="7">
        <v>4</v>
      </c>
      <c r="G6" s="7">
        <v>4</v>
      </c>
      <c r="H6" s="7">
        <v>4</v>
      </c>
      <c r="I6" s="7">
        <v>4</v>
      </c>
      <c r="J6" s="18">
        <f t="shared" si="0"/>
        <v>4.8</v>
      </c>
      <c r="K6" s="42">
        <v>2</v>
      </c>
      <c r="L6" s="14">
        <v>0</v>
      </c>
      <c r="M6" s="10">
        <v>0</v>
      </c>
      <c r="N6" s="14">
        <v>0</v>
      </c>
      <c r="O6" s="10">
        <v>0</v>
      </c>
      <c r="P6" s="14">
        <v>0</v>
      </c>
      <c r="Q6" s="10">
        <v>0</v>
      </c>
      <c r="R6" s="44">
        <v>0</v>
      </c>
      <c r="S6" s="53">
        <v>0</v>
      </c>
      <c r="T6" s="54">
        <v>0</v>
      </c>
      <c r="U6" s="51">
        <v>0</v>
      </c>
      <c r="V6" s="52">
        <v>0</v>
      </c>
      <c r="W6" s="58">
        <f t="shared" ref="W6:W24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0">
        <f t="shared" ref="X6:X24" si="2">J6+K6+W6</f>
        <v>16.8</v>
      </c>
      <c r="Y6" s="31" t="str">
        <f>+IF(X6&lt;5,"MAU",IF(X6&lt;10,"MEDIOCRE",IF(X6&lt;14,"SUFICIENTE",IF(X6&lt;18,"BOM",IF(X6&lt;=20,"MUITO BOM")))))</f>
        <v>BOM</v>
      </c>
      <c r="Z6" s="1" t="s">
        <v>118</v>
      </c>
    </row>
    <row r="7" spans="1:26" ht="24.95" customHeight="1" x14ac:dyDescent="0.3">
      <c r="A7" s="65" t="s">
        <v>227</v>
      </c>
      <c r="B7" s="61" t="s">
        <v>65</v>
      </c>
      <c r="C7" s="41">
        <v>4</v>
      </c>
      <c r="D7" s="7">
        <v>4</v>
      </c>
      <c r="E7" s="7">
        <v>4</v>
      </c>
      <c r="F7" s="7">
        <v>4</v>
      </c>
      <c r="G7" s="7">
        <v>4</v>
      </c>
      <c r="H7" s="7">
        <v>4</v>
      </c>
      <c r="I7" s="7">
        <v>4</v>
      </c>
      <c r="J7" s="16">
        <f t="shared" si="0"/>
        <v>4.8</v>
      </c>
      <c r="K7" s="42">
        <v>2</v>
      </c>
      <c r="L7" s="14">
        <v>0</v>
      </c>
      <c r="M7" s="10">
        <v>0</v>
      </c>
      <c r="N7" s="14">
        <v>0</v>
      </c>
      <c r="O7" s="10">
        <v>0</v>
      </c>
      <c r="P7" s="14">
        <v>0</v>
      </c>
      <c r="Q7" s="10">
        <v>0</v>
      </c>
      <c r="R7" s="44">
        <v>0</v>
      </c>
      <c r="S7" s="53">
        <v>0</v>
      </c>
      <c r="T7" s="54">
        <v>0</v>
      </c>
      <c r="U7" s="53">
        <v>0</v>
      </c>
      <c r="V7" s="54">
        <v>0</v>
      </c>
      <c r="W7" s="58">
        <f t="shared" si="1"/>
        <v>10</v>
      </c>
      <c r="X7" s="30">
        <f t="shared" si="2"/>
        <v>16.8</v>
      </c>
      <c r="Y7" s="31" t="str">
        <f t="shared" ref="Y7:Y9" si="3">+IF(X7&lt;5,"MAU",IF(X7&lt;10,"MEDIOCRE",IF(X7&lt;14,"SUFICIENTE",IF(X7&lt;18,"BOM",IF(X7&lt;=20,"MUITO BOM")))))</f>
        <v>BOM</v>
      </c>
      <c r="Z7" s="1" t="s">
        <v>119</v>
      </c>
    </row>
    <row r="8" spans="1:26" ht="24.95" customHeight="1" x14ac:dyDescent="0.3">
      <c r="A8" s="62" t="s">
        <v>228</v>
      </c>
      <c r="B8" s="63" t="s">
        <v>66</v>
      </c>
      <c r="C8" s="41">
        <v>4</v>
      </c>
      <c r="D8" s="7">
        <v>4</v>
      </c>
      <c r="E8" s="7">
        <v>4</v>
      </c>
      <c r="F8" s="7">
        <v>4</v>
      </c>
      <c r="G8" s="7">
        <v>4</v>
      </c>
      <c r="H8" s="7">
        <v>4</v>
      </c>
      <c r="I8" s="7">
        <v>4</v>
      </c>
      <c r="J8" s="15">
        <f t="shared" si="0"/>
        <v>4.8</v>
      </c>
      <c r="K8" s="42">
        <v>2</v>
      </c>
      <c r="L8" s="14">
        <v>0</v>
      </c>
      <c r="M8" s="10">
        <v>0</v>
      </c>
      <c r="N8" s="14">
        <v>0</v>
      </c>
      <c r="O8" s="10">
        <v>0</v>
      </c>
      <c r="P8" s="14">
        <v>0</v>
      </c>
      <c r="Q8" s="10">
        <v>0</v>
      </c>
      <c r="R8" s="44">
        <v>0</v>
      </c>
      <c r="S8" s="53">
        <v>0</v>
      </c>
      <c r="T8" s="54">
        <v>0</v>
      </c>
      <c r="U8" s="51">
        <v>0</v>
      </c>
      <c r="V8" s="52">
        <v>0</v>
      </c>
      <c r="W8" s="58">
        <f t="shared" si="1"/>
        <v>10</v>
      </c>
      <c r="X8" s="30">
        <f t="shared" si="2"/>
        <v>16.8</v>
      </c>
      <c r="Y8" s="31" t="str">
        <f t="shared" si="3"/>
        <v>BOM</v>
      </c>
      <c r="Z8" s="1" t="s">
        <v>119</v>
      </c>
    </row>
    <row r="9" spans="1:26" ht="24.95" customHeight="1" x14ac:dyDescent="0.3">
      <c r="A9" s="65" t="s">
        <v>229</v>
      </c>
      <c r="B9" s="61" t="s">
        <v>67</v>
      </c>
      <c r="C9" s="41">
        <v>4</v>
      </c>
      <c r="D9" s="7">
        <v>4</v>
      </c>
      <c r="E9" s="7">
        <v>4</v>
      </c>
      <c r="F9" s="7">
        <v>4</v>
      </c>
      <c r="G9" s="7">
        <v>4</v>
      </c>
      <c r="H9" s="7">
        <v>4</v>
      </c>
      <c r="I9" s="7">
        <v>4</v>
      </c>
      <c r="J9" s="16">
        <f t="shared" si="0"/>
        <v>4.8</v>
      </c>
      <c r="K9" s="42">
        <v>2</v>
      </c>
      <c r="L9" s="14">
        <v>0</v>
      </c>
      <c r="M9" s="10">
        <v>0</v>
      </c>
      <c r="N9" s="14">
        <v>0</v>
      </c>
      <c r="O9" s="10">
        <v>0</v>
      </c>
      <c r="P9" s="14">
        <v>0</v>
      </c>
      <c r="Q9" s="10">
        <v>0</v>
      </c>
      <c r="R9" s="44">
        <v>0</v>
      </c>
      <c r="S9" s="53">
        <v>0</v>
      </c>
      <c r="T9" s="54">
        <v>0</v>
      </c>
      <c r="U9" s="53">
        <v>0</v>
      </c>
      <c r="V9" s="54">
        <v>0</v>
      </c>
      <c r="W9" s="58">
        <f t="shared" si="1"/>
        <v>10</v>
      </c>
      <c r="X9" s="30">
        <f t="shared" si="2"/>
        <v>16.8</v>
      </c>
      <c r="Y9" s="31" t="str">
        <f t="shared" si="3"/>
        <v>BOM</v>
      </c>
      <c r="Z9" s="1" t="s">
        <v>118</v>
      </c>
    </row>
    <row r="10" spans="1:26" ht="24.95" customHeight="1" x14ac:dyDescent="0.3">
      <c r="A10" s="62" t="s">
        <v>230</v>
      </c>
      <c r="B10" s="63" t="s">
        <v>68</v>
      </c>
      <c r="C10" s="41">
        <v>3</v>
      </c>
      <c r="D10" s="7">
        <v>3</v>
      </c>
      <c r="E10" s="7">
        <v>2</v>
      </c>
      <c r="F10" s="7">
        <v>3</v>
      </c>
      <c r="G10" s="7">
        <v>2</v>
      </c>
      <c r="H10" s="7">
        <v>3</v>
      </c>
      <c r="I10" s="7">
        <v>3</v>
      </c>
      <c r="J10" s="15">
        <f t="shared" si="0"/>
        <v>3.2571428571428571</v>
      </c>
      <c r="K10" s="42">
        <v>0</v>
      </c>
      <c r="L10" s="14">
        <v>0</v>
      </c>
      <c r="M10" s="10">
        <v>0</v>
      </c>
      <c r="N10" s="14">
        <v>0</v>
      </c>
      <c r="O10" s="10">
        <v>0</v>
      </c>
      <c r="P10" s="14">
        <v>0</v>
      </c>
      <c r="Q10" s="13">
        <v>1</v>
      </c>
      <c r="R10" s="44">
        <v>0</v>
      </c>
      <c r="S10" s="53">
        <v>0</v>
      </c>
      <c r="T10" s="54">
        <v>0</v>
      </c>
      <c r="U10" s="53">
        <v>0</v>
      </c>
      <c r="V10" s="54">
        <v>0</v>
      </c>
      <c r="W10" s="58">
        <f t="shared" si="1"/>
        <v>9</v>
      </c>
      <c r="X10" s="30">
        <f t="shared" si="2"/>
        <v>12.257142857142856</v>
      </c>
      <c r="Y10" s="31" t="str">
        <f>+IF(X10&lt;5,"MAU",IF(X10&lt;10,"MEDIOCRE",IF(X10&lt;14,"SUFICIENTE",IF(X10&lt;18,"BOM",IF(X10&lt;=20,"MUITO BOM")))))</f>
        <v>SUFICIENTE</v>
      </c>
      <c r="Z10" s="1" t="s">
        <v>120</v>
      </c>
    </row>
    <row r="11" spans="1:26" ht="24.95" customHeight="1" x14ac:dyDescent="0.3">
      <c r="A11" s="65" t="s">
        <v>231</v>
      </c>
      <c r="B11" s="61" t="s">
        <v>69</v>
      </c>
      <c r="C11" s="41">
        <v>5</v>
      </c>
      <c r="D11" s="7">
        <v>4</v>
      </c>
      <c r="E11" s="7">
        <v>4</v>
      </c>
      <c r="F11" s="7">
        <v>3</v>
      </c>
      <c r="G11" s="7">
        <v>4</v>
      </c>
      <c r="H11" s="7">
        <v>3</v>
      </c>
      <c r="I11" s="7">
        <v>5</v>
      </c>
      <c r="J11" s="16">
        <f t="shared" si="0"/>
        <v>4.8</v>
      </c>
      <c r="K11" s="42">
        <v>1.6</v>
      </c>
      <c r="L11" s="8">
        <v>0</v>
      </c>
      <c r="M11" s="7">
        <v>0</v>
      </c>
      <c r="N11" s="8">
        <v>0</v>
      </c>
      <c r="O11" s="7">
        <v>0</v>
      </c>
      <c r="P11" s="8">
        <v>0</v>
      </c>
      <c r="Q11" s="7">
        <v>0</v>
      </c>
      <c r="R11" s="11">
        <v>0</v>
      </c>
      <c r="S11" s="53">
        <v>0</v>
      </c>
      <c r="T11" s="54">
        <v>0</v>
      </c>
      <c r="U11" s="53">
        <v>0</v>
      </c>
      <c r="V11" s="54">
        <v>0</v>
      </c>
      <c r="W11" s="58">
        <f t="shared" si="1"/>
        <v>10</v>
      </c>
      <c r="X11" s="30">
        <f t="shared" si="2"/>
        <v>16.399999999999999</v>
      </c>
      <c r="Y11" s="31" t="str">
        <f t="shared" ref="Y11:Y13" si="4">+IF(X11&lt;5,"MAU",IF(X11&lt;10,"MEDIOCRE",IF(X11&lt;14,"SUFICIENTE",IF(X11&lt;18,"BOM",IF(X11&lt;=20,"MUITO BOM")))))</f>
        <v>BOM</v>
      </c>
      <c r="Z11" s="1" t="s">
        <v>118</v>
      </c>
    </row>
    <row r="12" spans="1:26" ht="24.95" customHeight="1" x14ac:dyDescent="0.3">
      <c r="A12" s="62" t="s">
        <v>232</v>
      </c>
      <c r="B12" s="63" t="s">
        <v>70</v>
      </c>
      <c r="C12" s="41">
        <v>3</v>
      </c>
      <c r="D12" s="7">
        <v>3</v>
      </c>
      <c r="E12" s="7">
        <v>2</v>
      </c>
      <c r="F12" s="7">
        <v>2</v>
      </c>
      <c r="G12" s="7">
        <v>2</v>
      </c>
      <c r="H12" s="7">
        <v>3</v>
      </c>
      <c r="I12" s="7">
        <v>2</v>
      </c>
      <c r="J12" s="15">
        <f t="shared" si="0"/>
        <v>2.9142857142857137</v>
      </c>
      <c r="K12" s="42">
        <v>1</v>
      </c>
      <c r="L12" s="14">
        <v>0</v>
      </c>
      <c r="M12" s="10">
        <v>0</v>
      </c>
      <c r="N12" s="14">
        <v>0</v>
      </c>
      <c r="O12" s="10">
        <v>0</v>
      </c>
      <c r="P12" s="14">
        <v>0</v>
      </c>
      <c r="Q12" s="10">
        <v>0</v>
      </c>
      <c r="R12" s="44">
        <v>0</v>
      </c>
      <c r="S12" s="53">
        <v>0</v>
      </c>
      <c r="T12" s="54">
        <v>0</v>
      </c>
      <c r="U12" s="53">
        <v>0</v>
      </c>
      <c r="V12" s="54">
        <v>0</v>
      </c>
      <c r="W12" s="58">
        <f t="shared" si="1"/>
        <v>10</v>
      </c>
      <c r="X12" s="30">
        <f t="shared" si="2"/>
        <v>13.914285714285715</v>
      </c>
      <c r="Y12" s="31" t="str">
        <f t="shared" si="4"/>
        <v>SUFICIENTE</v>
      </c>
      <c r="Z12" s="1" t="s">
        <v>120</v>
      </c>
    </row>
    <row r="13" spans="1:26" ht="24.95" customHeight="1" x14ac:dyDescent="0.3">
      <c r="A13" s="65" t="s">
        <v>233</v>
      </c>
      <c r="B13" s="64" t="s">
        <v>71</v>
      </c>
      <c r="C13" s="41">
        <v>4</v>
      </c>
      <c r="D13" s="7">
        <v>4</v>
      </c>
      <c r="E13" s="7">
        <v>4</v>
      </c>
      <c r="F13" s="7">
        <v>4</v>
      </c>
      <c r="G13" s="7">
        <v>4</v>
      </c>
      <c r="H13" s="7">
        <v>4</v>
      </c>
      <c r="I13" s="7">
        <v>4</v>
      </c>
      <c r="J13" s="16">
        <f t="shared" si="0"/>
        <v>4.8</v>
      </c>
      <c r="K13" s="42">
        <v>2</v>
      </c>
      <c r="L13" s="14">
        <v>0</v>
      </c>
      <c r="M13" s="10">
        <v>0</v>
      </c>
      <c r="N13" s="14">
        <v>0</v>
      </c>
      <c r="O13" s="10">
        <v>0</v>
      </c>
      <c r="P13" s="14">
        <v>0</v>
      </c>
      <c r="Q13" s="10">
        <v>0</v>
      </c>
      <c r="R13" s="44">
        <v>0</v>
      </c>
      <c r="S13" s="53">
        <v>0</v>
      </c>
      <c r="T13" s="54">
        <v>0</v>
      </c>
      <c r="U13" s="51">
        <v>0</v>
      </c>
      <c r="V13" s="52">
        <v>0</v>
      </c>
      <c r="W13" s="58">
        <f t="shared" si="1"/>
        <v>10</v>
      </c>
      <c r="X13" s="30">
        <f t="shared" si="2"/>
        <v>16.8</v>
      </c>
      <c r="Y13" s="31" t="str">
        <f t="shared" si="4"/>
        <v>BOM</v>
      </c>
      <c r="Z13" s="1" t="s">
        <v>118</v>
      </c>
    </row>
    <row r="14" spans="1:26" ht="24.95" customHeight="1" x14ac:dyDescent="0.3">
      <c r="A14" s="62" t="s">
        <v>234</v>
      </c>
      <c r="B14" s="63" t="s">
        <v>72</v>
      </c>
      <c r="C14" s="41">
        <v>4</v>
      </c>
      <c r="D14" s="7">
        <v>4</v>
      </c>
      <c r="E14" s="7">
        <v>4</v>
      </c>
      <c r="F14" s="7">
        <v>4</v>
      </c>
      <c r="G14" s="7">
        <v>4</v>
      </c>
      <c r="H14" s="7">
        <v>4</v>
      </c>
      <c r="I14" s="7">
        <v>4</v>
      </c>
      <c r="J14" s="18">
        <f t="shared" si="0"/>
        <v>4.8</v>
      </c>
      <c r="K14" s="42">
        <v>2</v>
      </c>
      <c r="L14" s="14">
        <v>0</v>
      </c>
      <c r="M14" s="10">
        <v>0</v>
      </c>
      <c r="N14" s="14">
        <v>0</v>
      </c>
      <c r="O14" s="10">
        <v>0</v>
      </c>
      <c r="P14" s="14">
        <v>0</v>
      </c>
      <c r="Q14" s="10">
        <v>0</v>
      </c>
      <c r="R14" s="44">
        <v>0</v>
      </c>
      <c r="S14" s="53">
        <v>0</v>
      </c>
      <c r="T14" s="54">
        <v>0</v>
      </c>
      <c r="U14" s="53">
        <v>0</v>
      </c>
      <c r="V14" s="54">
        <v>0</v>
      </c>
      <c r="W14" s="58">
        <f t="shared" si="1"/>
        <v>10</v>
      </c>
      <c r="X14" s="30">
        <f t="shared" si="2"/>
        <v>16.8</v>
      </c>
      <c r="Y14" s="31" t="str">
        <f>+IF(X14&lt;5,"MAU",IF(X14&lt;10,"MEDIOCRE",IF(X14&lt;14,"SUFICIENTE",IF(X14&lt;18,"BOM",IF(X14&lt;=20,"MUITO BOM")))))</f>
        <v>BOM</v>
      </c>
      <c r="Z14" s="1" t="s">
        <v>118</v>
      </c>
    </row>
    <row r="15" spans="1:26" ht="24.95" customHeight="1" x14ac:dyDescent="0.3">
      <c r="A15" s="65" t="s">
        <v>235</v>
      </c>
      <c r="B15" s="64" t="s">
        <v>73</v>
      </c>
      <c r="C15" s="41">
        <v>4</v>
      </c>
      <c r="D15" s="7">
        <v>4</v>
      </c>
      <c r="E15" s="7">
        <v>4</v>
      </c>
      <c r="F15" s="7">
        <v>4</v>
      </c>
      <c r="G15" s="7">
        <v>4</v>
      </c>
      <c r="H15" s="7">
        <v>4</v>
      </c>
      <c r="I15" s="7">
        <v>4</v>
      </c>
      <c r="J15" s="16">
        <f t="shared" si="0"/>
        <v>4.8</v>
      </c>
      <c r="K15" s="42">
        <v>2</v>
      </c>
      <c r="L15" s="14">
        <v>0</v>
      </c>
      <c r="M15" s="10">
        <v>0</v>
      </c>
      <c r="N15" s="14">
        <v>0</v>
      </c>
      <c r="O15" s="10">
        <v>0</v>
      </c>
      <c r="P15" s="14">
        <v>0</v>
      </c>
      <c r="Q15" s="10">
        <v>0</v>
      </c>
      <c r="R15" s="44">
        <v>0</v>
      </c>
      <c r="S15" s="53">
        <v>0</v>
      </c>
      <c r="T15" s="54">
        <v>0</v>
      </c>
      <c r="U15" s="51">
        <v>0</v>
      </c>
      <c r="V15" s="52">
        <v>0</v>
      </c>
      <c r="W15" s="58">
        <f t="shared" si="1"/>
        <v>10</v>
      </c>
      <c r="X15" s="30">
        <f t="shared" si="2"/>
        <v>16.8</v>
      </c>
      <c r="Y15" s="31" t="str">
        <f t="shared" ref="Y15:Y16" si="5">+IF(X15&lt;5,"MAU",IF(X15&lt;10,"MEDIOCRE",IF(X15&lt;14,"SUFICIENTE",IF(X15&lt;18,"BOM",IF(X15&lt;=20,"MUITO BOM")))))</f>
        <v>BOM</v>
      </c>
      <c r="Z15" s="1" t="s">
        <v>118</v>
      </c>
    </row>
    <row r="16" spans="1:26" ht="24.95" customHeight="1" x14ac:dyDescent="0.3">
      <c r="A16" s="66" t="s">
        <v>236</v>
      </c>
      <c r="B16" s="67" t="s">
        <v>74</v>
      </c>
      <c r="C16" s="41">
        <v>4</v>
      </c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15">
        <f t="shared" si="0"/>
        <v>4.8</v>
      </c>
      <c r="K16" s="42">
        <v>2</v>
      </c>
      <c r="L16" s="14">
        <v>0</v>
      </c>
      <c r="M16" s="10">
        <v>0</v>
      </c>
      <c r="N16" s="14">
        <v>0</v>
      </c>
      <c r="O16" s="10">
        <v>0</v>
      </c>
      <c r="P16" s="14">
        <v>0</v>
      </c>
      <c r="Q16" s="10">
        <v>0</v>
      </c>
      <c r="R16" s="44">
        <v>0</v>
      </c>
      <c r="S16" s="53">
        <v>0</v>
      </c>
      <c r="T16" s="54">
        <v>0</v>
      </c>
      <c r="U16" s="53">
        <v>0</v>
      </c>
      <c r="V16" s="54">
        <v>0</v>
      </c>
      <c r="W16" s="58">
        <f t="shared" si="1"/>
        <v>10</v>
      </c>
      <c r="X16" s="30">
        <f t="shared" si="2"/>
        <v>16.8</v>
      </c>
      <c r="Y16" s="31" t="str">
        <f t="shared" si="5"/>
        <v>BOM</v>
      </c>
      <c r="Z16" s="1" t="s">
        <v>118</v>
      </c>
    </row>
    <row r="17" spans="1:26" ht="24.95" customHeight="1" x14ac:dyDescent="0.3">
      <c r="A17" s="68" t="s">
        <v>237</v>
      </c>
      <c r="B17" s="69" t="s">
        <v>75</v>
      </c>
      <c r="C17" s="41">
        <v>4</v>
      </c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>
        <v>4</v>
      </c>
      <c r="J17" s="16">
        <f t="shared" si="0"/>
        <v>4.8</v>
      </c>
      <c r="K17" s="42">
        <v>2</v>
      </c>
      <c r="L17" s="14">
        <v>0</v>
      </c>
      <c r="M17" s="10">
        <v>0</v>
      </c>
      <c r="N17" s="14">
        <v>0</v>
      </c>
      <c r="O17" s="10">
        <v>0</v>
      </c>
      <c r="P17" s="14">
        <v>0</v>
      </c>
      <c r="Q17" s="10">
        <v>0</v>
      </c>
      <c r="R17" s="44">
        <v>0</v>
      </c>
      <c r="S17" s="53">
        <v>0</v>
      </c>
      <c r="T17" s="54">
        <v>0</v>
      </c>
      <c r="U17" s="53">
        <v>0</v>
      </c>
      <c r="V17" s="54">
        <v>0</v>
      </c>
      <c r="W17" s="58">
        <f t="shared" si="1"/>
        <v>10</v>
      </c>
      <c r="X17" s="30">
        <f t="shared" si="2"/>
        <v>16.8</v>
      </c>
      <c r="Y17" s="31" t="str">
        <f t="shared" ref="Y17:Y19" si="6">+IF(X17&lt;5,"MAU",IF(X17&lt;10,"MEDIOCRE",IF(X17&lt;14,"SUFICIENTE",IF(X17&lt;18,"BOM",IF(X17&lt;=20,"MUITO BOM")))))</f>
        <v>BOM</v>
      </c>
      <c r="Z17" s="1" t="s">
        <v>118</v>
      </c>
    </row>
    <row r="18" spans="1:26" ht="24.95" customHeight="1" x14ac:dyDescent="0.3">
      <c r="A18" s="66" t="s">
        <v>238</v>
      </c>
      <c r="B18" s="67" t="s">
        <v>76</v>
      </c>
      <c r="C18" s="41">
        <v>4</v>
      </c>
      <c r="D18" s="7">
        <v>4</v>
      </c>
      <c r="E18" s="7">
        <v>4</v>
      </c>
      <c r="F18" s="7">
        <v>4</v>
      </c>
      <c r="G18" s="7">
        <v>4</v>
      </c>
      <c r="H18" s="7">
        <v>4</v>
      </c>
      <c r="I18" s="7">
        <v>4</v>
      </c>
      <c r="J18" s="18">
        <f t="shared" si="0"/>
        <v>4.8</v>
      </c>
      <c r="K18" s="42">
        <v>2</v>
      </c>
      <c r="L18" s="14">
        <v>0</v>
      </c>
      <c r="M18" s="10">
        <v>0</v>
      </c>
      <c r="N18" s="14">
        <v>0</v>
      </c>
      <c r="O18" s="10">
        <v>0</v>
      </c>
      <c r="P18" s="14">
        <v>0</v>
      </c>
      <c r="Q18" s="10">
        <v>0</v>
      </c>
      <c r="R18" s="44">
        <v>0</v>
      </c>
      <c r="S18" s="53">
        <v>0</v>
      </c>
      <c r="T18" s="54">
        <v>0</v>
      </c>
      <c r="U18" s="51">
        <v>0</v>
      </c>
      <c r="V18" s="52">
        <v>0</v>
      </c>
      <c r="W18" s="58">
        <f t="shared" si="1"/>
        <v>10</v>
      </c>
      <c r="X18" s="30">
        <f t="shared" si="2"/>
        <v>16.8</v>
      </c>
      <c r="Y18" s="31" t="str">
        <f t="shared" si="6"/>
        <v>BOM</v>
      </c>
      <c r="Z18" s="1" t="s">
        <v>118</v>
      </c>
    </row>
    <row r="19" spans="1:26" ht="24.95" customHeight="1" x14ac:dyDescent="0.3">
      <c r="A19" s="68" t="s">
        <v>239</v>
      </c>
      <c r="B19" s="69" t="s">
        <v>77</v>
      </c>
      <c r="C19" s="41">
        <v>3</v>
      </c>
      <c r="D19" s="7">
        <v>3</v>
      </c>
      <c r="E19" s="7">
        <v>3</v>
      </c>
      <c r="F19" s="7">
        <v>3</v>
      </c>
      <c r="G19" s="7">
        <v>3</v>
      </c>
      <c r="H19" s="7">
        <v>3</v>
      </c>
      <c r="I19" s="7">
        <v>3</v>
      </c>
      <c r="J19" s="16">
        <f t="shared" si="0"/>
        <v>3.6</v>
      </c>
      <c r="K19" s="42">
        <v>0</v>
      </c>
      <c r="L19" s="14">
        <v>0</v>
      </c>
      <c r="M19" s="10">
        <v>0</v>
      </c>
      <c r="N19" s="14">
        <v>0</v>
      </c>
      <c r="O19" s="10">
        <v>0</v>
      </c>
      <c r="P19" s="14">
        <v>0</v>
      </c>
      <c r="Q19" s="10">
        <v>0</v>
      </c>
      <c r="R19" s="44">
        <v>0</v>
      </c>
      <c r="S19" s="53">
        <v>0</v>
      </c>
      <c r="T19" s="54">
        <v>0</v>
      </c>
      <c r="U19" s="53">
        <v>0</v>
      </c>
      <c r="V19" s="54">
        <v>0</v>
      </c>
      <c r="W19" s="58">
        <f t="shared" si="1"/>
        <v>10</v>
      </c>
      <c r="X19" s="30">
        <f t="shared" si="2"/>
        <v>13.6</v>
      </c>
      <c r="Y19" s="31" t="str">
        <f t="shared" si="6"/>
        <v>SUFICIENTE</v>
      </c>
      <c r="Z19" s="1" t="s">
        <v>120</v>
      </c>
    </row>
    <row r="20" spans="1:26" ht="24.95" customHeight="1" x14ac:dyDescent="0.3">
      <c r="A20" s="66" t="s">
        <v>240</v>
      </c>
      <c r="B20" s="67" t="s">
        <v>78</v>
      </c>
      <c r="C20" s="41">
        <v>3</v>
      </c>
      <c r="D20" s="7">
        <v>3</v>
      </c>
      <c r="E20" s="7">
        <v>3</v>
      </c>
      <c r="F20" s="7">
        <v>3</v>
      </c>
      <c r="G20" s="7">
        <v>3</v>
      </c>
      <c r="H20" s="7">
        <v>3</v>
      </c>
      <c r="I20" s="7">
        <v>3</v>
      </c>
      <c r="J20" s="15">
        <f t="shared" si="0"/>
        <v>3.6</v>
      </c>
      <c r="K20" s="42">
        <v>0</v>
      </c>
      <c r="L20" s="14">
        <v>0</v>
      </c>
      <c r="M20" s="10">
        <v>0</v>
      </c>
      <c r="N20" s="14">
        <v>0</v>
      </c>
      <c r="O20" s="10">
        <v>0</v>
      </c>
      <c r="P20" s="14">
        <v>0</v>
      </c>
      <c r="Q20" s="10">
        <v>0</v>
      </c>
      <c r="R20" s="44">
        <v>0</v>
      </c>
      <c r="S20" s="53">
        <v>0</v>
      </c>
      <c r="T20" s="54">
        <v>0</v>
      </c>
      <c r="U20" s="51">
        <v>0</v>
      </c>
      <c r="V20" s="52">
        <v>0</v>
      </c>
      <c r="W20" s="58">
        <f t="shared" si="1"/>
        <v>10</v>
      </c>
      <c r="X20" s="30">
        <f t="shared" si="2"/>
        <v>13.6</v>
      </c>
      <c r="Y20" s="31" t="str">
        <f>+IF(X20&lt;5,"MAU",IF(X20&lt;10,"MEDIOCRE",IF(X20&lt;14,"SUFICIENTE",IF(X20&lt;18,"BOM",IF(X20&lt;=20,"MUITO BOM")))))</f>
        <v>SUFICIENTE</v>
      </c>
      <c r="Z20" s="1" t="s">
        <v>120</v>
      </c>
    </row>
    <row r="21" spans="1:26" ht="24.95" customHeight="1" x14ac:dyDescent="0.3">
      <c r="A21" s="68" t="s">
        <v>241</v>
      </c>
      <c r="B21" s="69" t="s">
        <v>79</v>
      </c>
      <c r="C21" s="41">
        <v>4</v>
      </c>
      <c r="D21" s="7">
        <v>4</v>
      </c>
      <c r="E21" s="7">
        <v>4</v>
      </c>
      <c r="F21" s="7">
        <v>4</v>
      </c>
      <c r="G21" s="7">
        <v>4</v>
      </c>
      <c r="H21" s="7">
        <v>4</v>
      </c>
      <c r="I21" s="7">
        <v>4</v>
      </c>
      <c r="J21" s="16">
        <f t="shared" si="0"/>
        <v>4.8</v>
      </c>
      <c r="K21" s="42">
        <v>2</v>
      </c>
      <c r="L21" s="14">
        <v>0</v>
      </c>
      <c r="M21" s="10">
        <v>0</v>
      </c>
      <c r="N21" s="14">
        <v>0</v>
      </c>
      <c r="O21" s="10">
        <v>0</v>
      </c>
      <c r="P21" s="14">
        <v>0</v>
      </c>
      <c r="Q21" s="10">
        <v>0</v>
      </c>
      <c r="R21" s="44">
        <v>0</v>
      </c>
      <c r="S21" s="53">
        <v>0</v>
      </c>
      <c r="T21" s="54">
        <v>0</v>
      </c>
      <c r="U21" s="53">
        <v>0</v>
      </c>
      <c r="V21" s="54">
        <v>0</v>
      </c>
      <c r="W21" s="58">
        <f t="shared" si="1"/>
        <v>10</v>
      </c>
      <c r="X21" s="30">
        <f t="shared" si="2"/>
        <v>16.8</v>
      </c>
      <c r="Y21" s="31" t="str">
        <f t="shared" ref="Y21:Y24" si="7">+IF(X21&lt;5,"MAU",IF(X21&lt;10,"MEDIOCRE",IF(X21&lt;14,"SUFICIENTE",IF(X21&lt;18,"BOM",IF(X21&lt;=20,"MUITO BOM")))))</f>
        <v>BOM</v>
      </c>
      <c r="Z21" s="1" t="s">
        <v>118</v>
      </c>
    </row>
    <row r="22" spans="1:26" ht="24.95" customHeight="1" x14ac:dyDescent="0.3">
      <c r="A22" s="66" t="s">
        <v>242</v>
      </c>
      <c r="B22" s="67" t="s">
        <v>80</v>
      </c>
      <c r="C22" s="41">
        <v>4</v>
      </c>
      <c r="D22" s="7">
        <v>4</v>
      </c>
      <c r="E22" s="7">
        <v>4</v>
      </c>
      <c r="F22" s="7">
        <v>4</v>
      </c>
      <c r="G22" s="7">
        <v>4</v>
      </c>
      <c r="H22" s="7">
        <v>4</v>
      </c>
      <c r="I22" s="7">
        <v>4</v>
      </c>
      <c r="J22" s="18">
        <f t="shared" si="0"/>
        <v>4.8</v>
      </c>
      <c r="K22" s="42">
        <v>2</v>
      </c>
      <c r="L22" s="14">
        <v>0</v>
      </c>
      <c r="M22" s="10">
        <v>0</v>
      </c>
      <c r="N22" s="14">
        <v>0</v>
      </c>
      <c r="O22" s="10">
        <v>0</v>
      </c>
      <c r="P22" s="14">
        <v>0</v>
      </c>
      <c r="Q22" s="10">
        <v>0</v>
      </c>
      <c r="R22" s="44">
        <v>0</v>
      </c>
      <c r="S22" s="53">
        <v>0</v>
      </c>
      <c r="T22" s="54">
        <v>0</v>
      </c>
      <c r="U22" s="53">
        <v>0</v>
      </c>
      <c r="V22" s="54">
        <v>0</v>
      </c>
      <c r="W22" s="58">
        <f t="shared" si="1"/>
        <v>10</v>
      </c>
      <c r="X22" s="30">
        <f t="shared" si="2"/>
        <v>16.8</v>
      </c>
      <c r="Y22" s="31" t="str">
        <f t="shared" si="7"/>
        <v>BOM</v>
      </c>
      <c r="Z22" s="1" t="s">
        <v>118</v>
      </c>
    </row>
    <row r="23" spans="1:26" ht="24.95" customHeight="1" x14ac:dyDescent="0.3">
      <c r="A23" s="68" t="s">
        <v>243</v>
      </c>
      <c r="B23" s="69" t="s">
        <v>81</v>
      </c>
      <c r="C23" s="41">
        <v>4</v>
      </c>
      <c r="D23" s="7">
        <v>4</v>
      </c>
      <c r="E23" s="7">
        <v>4</v>
      </c>
      <c r="F23" s="7">
        <v>4</v>
      </c>
      <c r="G23" s="7">
        <v>4</v>
      </c>
      <c r="H23" s="7">
        <v>4</v>
      </c>
      <c r="I23" s="7">
        <v>4</v>
      </c>
      <c r="J23" s="18">
        <f t="shared" si="0"/>
        <v>4.8</v>
      </c>
      <c r="K23" s="42">
        <v>2</v>
      </c>
      <c r="L23" s="14">
        <v>0</v>
      </c>
      <c r="M23" s="10">
        <v>0</v>
      </c>
      <c r="N23" s="14">
        <v>0</v>
      </c>
      <c r="O23" s="10">
        <v>0</v>
      </c>
      <c r="P23" s="14">
        <v>0</v>
      </c>
      <c r="Q23" s="10">
        <v>0</v>
      </c>
      <c r="R23" s="44">
        <v>0</v>
      </c>
      <c r="S23" s="53">
        <v>0</v>
      </c>
      <c r="T23" s="54">
        <v>0</v>
      </c>
      <c r="U23" s="53">
        <v>0</v>
      </c>
      <c r="V23" s="54">
        <v>0</v>
      </c>
      <c r="W23" s="58">
        <f t="shared" si="1"/>
        <v>10</v>
      </c>
      <c r="X23" s="30">
        <f t="shared" si="2"/>
        <v>16.8</v>
      </c>
      <c r="Y23" s="31" t="str">
        <f t="shared" si="7"/>
        <v>BOM</v>
      </c>
      <c r="Z23" s="1" t="s">
        <v>118</v>
      </c>
    </row>
    <row r="24" spans="1:26" ht="24.95" customHeight="1" x14ac:dyDescent="0.3">
      <c r="A24" s="66" t="s">
        <v>244</v>
      </c>
      <c r="B24" s="67" t="s">
        <v>82</v>
      </c>
      <c r="C24" s="41">
        <v>4</v>
      </c>
      <c r="D24" s="7">
        <v>4</v>
      </c>
      <c r="E24" s="7">
        <v>4</v>
      </c>
      <c r="F24" s="7">
        <v>4</v>
      </c>
      <c r="G24" s="7">
        <v>4</v>
      </c>
      <c r="H24" s="7">
        <v>4</v>
      </c>
      <c r="I24" s="7">
        <v>4</v>
      </c>
      <c r="J24" s="18">
        <f t="shared" si="0"/>
        <v>4.8</v>
      </c>
      <c r="K24" s="42">
        <v>2</v>
      </c>
      <c r="L24" s="14">
        <v>0</v>
      </c>
      <c r="M24" s="10">
        <v>0</v>
      </c>
      <c r="N24" s="14">
        <v>0</v>
      </c>
      <c r="O24" s="10">
        <v>0</v>
      </c>
      <c r="P24" s="14">
        <v>0</v>
      </c>
      <c r="Q24" s="10">
        <v>0</v>
      </c>
      <c r="R24" s="44">
        <v>0</v>
      </c>
      <c r="S24" s="53">
        <v>0</v>
      </c>
      <c r="T24" s="54">
        <v>0</v>
      </c>
      <c r="U24" s="53">
        <v>0</v>
      </c>
      <c r="V24" s="54">
        <v>0</v>
      </c>
      <c r="W24" s="58">
        <f t="shared" si="1"/>
        <v>10</v>
      </c>
      <c r="X24" s="30">
        <f t="shared" si="2"/>
        <v>16.8</v>
      </c>
      <c r="Y24" s="31" t="str">
        <f t="shared" si="7"/>
        <v>BOM</v>
      </c>
      <c r="Z24" s="1" t="s">
        <v>118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42" priority="9" operator="greaterThan">
      <formula>6</formula>
    </cfRule>
  </conditionalFormatting>
  <conditionalFormatting sqref="W5:W24">
    <cfRule type="cellIs" dxfId="41" priority="8" operator="greaterThan">
      <formula>12</formula>
    </cfRule>
  </conditionalFormatting>
  <conditionalFormatting sqref="J10:J13">
    <cfRule type="cellIs" dxfId="40" priority="7" operator="greaterThan">
      <formula>6</formula>
    </cfRule>
  </conditionalFormatting>
  <conditionalFormatting sqref="J6:J9">
    <cfRule type="cellIs" dxfId="39" priority="6" operator="greaterThan">
      <formula>6</formula>
    </cfRule>
  </conditionalFormatting>
  <conditionalFormatting sqref="J20:J24">
    <cfRule type="cellIs" dxfId="38" priority="5" operator="greaterThan">
      <formula>6</formula>
    </cfRule>
  </conditionalFormatting>
  <conditionalFormatting sqref="J19">
    <cfRule type="cellIs" dxfId="37" priority="4" operator="greaterThan">
      <formula>6</formula>
    </cfRule>
  </conditionalFormatting>
  <conditionalFormatting sqref="C5:I24">
    <cfRule type="colorScale" priority="3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36" priority="2" operator="greaterThan">
      <formula>6</formula>
    </cfRule>
  </conditionalFormatting>
  <conditionalFormatting sqref="J14:J18">
    <cfRule type="cellIs" dxfId="35" priority="1" operator="greaterThan">
      <formula>6</formula>
    </cfRule>
  </conditionalFormatting>
  <dataValidations count="2">
    <dataValidation type="whole" allowBlank="1" showInputMessage="1" showErrorMessage="1" promptTitle="Validação" prompt="Valores devem ser 1, 2, 3, 4 ou 5" sqref="C4:I4" xr:uid="{F381F76B-9124-481A-8A6D-AB2A79A1C21F}">
      <formula1>1</formula1>
      <formula2>5</formula2>
    </dataValidation>
    <dataValidation type="decimal" allowBlank="1" showInputMessage="1" showErrorMessage="1" promptTitle="Validação" prompt="Valores devem ser de 0, 1 ou 2" sqref="K4" xr:uid="{F57FE671-F5C2-4EA0-8093-F6BF34F3CFF8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6" orientation="landscape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view="pageBreakPreview" topLeftCell="A4" zoomScale="50" zoomScaleNormal="50" zoomScaleSheetLayoutView="50" workbookViewId="0">
      <selection activeCell="B24" sqref="B24:B45"/>
    </sheetView>
  </sheetViews>
  <sheetFormatPr defaultColWidth="15.28515625" defaultRowHeight="15" x14ac:dyDescent="0.25"/>
  <cols>
    <col min="1" max="1" width="9.7109375" style="1" customWidth="1"/>
    <col min="2" max="2" width="45.42578125" style="1" customWidth="1"/>
    <col min="3" max="8" width="16.28515625" style="1" customWidth="1"/>
    <col min="9" max="9" width="18.28515625" style="1" customWidth="1"/>
    <col min="10" max="10" width="20.7109375" style="1" customWidth="1"/>
    <col min="11" max="11" width="9.85546875" style="1" customWidth="1"/>
    <col min="12" max="18" width="13" style="1" customWidth="1"/>
    <col min="19" max="19" width="14.28515625" style="1" customWidth="1"/>
    <col min="20" max="20" width="14.42578125" style="1" customWidth="1"/>
    <col min="21" max="22" width="13" style="1" customWidth="1"/>
    <col min="23" max="23" width="16.42578125" style="1" customWidth="1"/>
    <col min="24" max="24" width="12.42578125" style="1" customWidth="1"/>
    <col min="25" max="25" width="21.28515625" style="1" customWidth="1"/>
    <col min="26" max="16384" width="15.28515625" style="1"/>
  </cols>
  <sheetData>
    <row r="1" spans="1:26" ht="22.5" customHeight="1" thickTop="1" thickBot="1" x14ac:dyDescent="0.3">
      <c r="A1" s="94"/>
      <c r="B1" s="95"/>
      <c r="C1" s="100" t="s">
        <v>1</v>
      </c>
      <c r="D1" s="101"/>
      <c r="E1" s="101"/>
      <c r="F1" s="101"/>
      <c r="G1" s="101"/>
      <c r="H1" s="101"/>
      <c r="I1" s="101"/>
      <c r="J1" s="102"/>
      <c r="K1" s="106" t="s">
        <v>0</v>
      </c>
      <c r="L1" s="109" t="s">
        <v>2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12" t="s">
        <v>3</v>
      </c>
      <c r="Y1" s="113"/>
    </row>
    <row r="2" spans="1:26" ht="15.75" customHeight="1" thickBot="1" x14ac:dyDescent="0.3">
      <c r="A2" s="96"/>
      <c r="B2" s="97"/>
      <c r="C2" s="103"/>
      <c r="D2" s="104"/>
      <c r="E2" s="104"/>
      <c r="F2" s="104"/>
      <c r="G2" s="104"/>
      <c r="H2" s="104"/>
      <c r="I2" s="104"/>
      <c r="J2" s="105"/>
      <c r="K2" s="107"/>
      <c r="L2" s="131" t="s">
        <v>4</v>
      </c>
      <c r="M2" s="133" t="s">
        <v>5</v>
      </c>
      <c r="N2" s="133" t="s">
        <v>6</v>
      </c>
      <c r="O2" s="126" t="s">
        <v>7</v>
      </c>
      <c r="P2" s="133" t="s">
        <v>8</v>
      </c>
      <c r="Q2" s="118" t="s">
        <v>9</v>
      </c>
      <c r="R2" s="118" t="s">
        <v>10</v>
      </c>
      <c r="S2" s="120" t="s">
        <v>11</v>
      </c>
      <c r="T2" s="121"/>
      <c r="U2" s="124" t="s">
        <v>12</v>
      </c>
      <c r="V2" s="125"/>
      <c r="W2" s="128" t="s">
        <v>13</v>
      </c>
      <c r="X2" s="114"/>
      <c r="Y2" s="115"/>
    </row>
    <row r="3" spans="1:26" s="3" customFormat="1" ht="42.75" customHeight="1" thickBot="1" x14ac:dyDescent="0.3">
      <c r="A3" s="98"/>
      <c r="B3" s="99"/>
      <c r="C3" s="33" t="s">
        <v>14</v>
      </c>
      <c r="D3" s="34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  <c r="K3" s="108"/>
      <c r="L3" s="132"/>
      <c r="M3" s="134"/>
      <c r="N3" s="134"/>
      <c r="O3" s="135"/>
      <c r="P3" s="134"/>
      <c r="Q3" s="119"/>
      <c r="R3" s="119"/>
      <c r="S3" s="122"/>
      <c r="T3" s="123"/>
      <c r="U3" s="126"/>
      <c r="V3" s="127"/>
      <c r="W3" s="129"/>
      <c r="X3" s="114"/>
      <c r="Y3" s="115"/>
    </row>
    <row r="4" spans="1:26" s="2" customFormat="1" ht="24.95" customHeight="1" thickTop="1" thickBot="1" x14ac:dyDescent="0.4">
      <c r="A4" s="4" t="s">
        <v>22</v>
      </c>
      <c r="B4" s="5" t="s">
        <v>23</v>
      </c>
      <c r="C4" s="36">
        <v>5</v>
      </c>
      <c r="D4" s="37">
        <v>5</v>
      </c>
      <c r="E4" s="37">
        <v>5</v>
      </c>
      <c r="F4" s="37">
        <v>5</v>
      </c>
      <c r="G4" s="37">
        <v>5</v>
      </c>
      <c r="H4" s="37">
        <v>5</v>
      </c>
      <c r="I4" s="37">
        <v>5</v>
      </c>
      <c r="J4" s="38">
        <f>(AVERAGE(C4:I4))*6/5</f>
        <v>6</v>
      </c>
      <c r="K4" s="39">
        <v>2</v>
      </c>
      <c r="L4" s="23">
        <v>1</v>
      </c>
      <c r="M4" s="24">
        <v>2</v>
      </c>
      <c r="N4" s="25">
        <v>5</v>
      </c>
      <c r="O4" s="24">
        <v>4</v>
      </c>
      <c r="P4" s="25">
        <v>3</v>
      </c>
      <c r="Q4" s="24">
        <v>-1</v>
      </c>
      <c r="R4" s="26">
        <v>-3</v>
      </c>
      <c r="S4" s="47" t="s">
        <v>24</v>
      </c>
      <c r="T4" s="48" t="s">
        <v>25</v>
      </c>
      <c r="U4" s="46" t="s">
        <v>24</v>
      </c>
      <c r="V4" s="27" t="s">
        <v>25</v>
      </c>
      <c r="W4" s="130"/>
      <c r="X4" s="116"/>
      <c r="Y4" s="117"/>
    </row>
    <row r="5" spans="1:26" ht="24.95" customHeight="1" thickTop="1" x14ac:dyDescent="0.3">
      <c r="A5" s="60">
        <v>51</v>
      </c>
      <c r="B5" s="61" t="s">
        <v>26</v>
      </c>
      <c r="C5" s="40">
        <v>3</v>
      </c>
      <c r="D5" s="10">
        <v>4</v>
      </c>
      <c r="E5" s="10">
        <v>5</v>
      </c>
      <c r="F5" s="10">
        <v>4</v>
      </c>
      <c r="G5" s="10">
        <v>5</v>
      </c>
      <c r="H5" s="10">
        <v>4</v>
      </c>
      <c r="I5" s="10">
        <v>4</v>
      </c>
      <c r="J5" s="15">
        <f t="shared" ref="J5:J9" si="0">(AVERAGE(C5:I5))*6/5</f>
        <v>4.9714285714285724</v>
      </c>
      <c r="K5" s="17">
        <v>2</v>
      </c>
      <c r="L5" s="14">
        <v>0</v>
      </c>
      <c r="M5" s="10">
        <v>0</v>
      </c>
      <c r="N5" s="14">
        <v>0</v>
      </c>
      <c r="O5" s="10">
        <v>0</v>
      </c>
      <c r="P5" s="14">
        <v>0</v>
      </c>
      <c r="Q5" s="10">
        <v>0</v>
      </c>
      <c r="R5" s="44">
        <v>0</v>
      </c>
      <c r="S5" s="49">
        <v>0</v>
      </c>
      <c r="T5" s="50">
        <v>0</v>
      </c>
      <c r="U5" s="49">
        <v>0</v>
      </c>
      <c r="V5" s="50">
        <v>0</v>
      </c>
      <c r="W5" s="57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8">
        <f>J5+K5+W5</f>
        <v>16.971428571428572</v>
      </c>
      <c r="Y5" s="29" t="str">
        <f>+IF(X5&lt;5,"MAU",IF(X5&lt;10,"MEDIOCRE",IF(X5&lt;14,"SUFICIENTE",IF(X5&lt;18,"BOM",IF(X5&lt;=20,"MUITO BOM")))))</f>
        <v>BOM</v>
      </c>
      <c r="Z5" s="1" t="s">
        <v>118</v>
      </c>
    </row>
    <row r="6" spans="1:26" ht="24.95" customHeight="1" x14ac:dyDescent="0.3">
      <c r="A6" s="62" t="s">
        <v>170</v>
      </c>
      <c r="B6" s="63" t="s">
        <v>27</v>
      </c>
      <c r="C6" s="41">
        <v>5</v>
      </c>
      <c r="D6" s="7">
        <v>5</v>
      </c>
      <c r="E6" s="7">
        <v>5</v>
      </c>
      <c r="F6" s="7">
        <v>5</v>
      </c>
      <c r="G6" s="7">
        <v>5</v>
      </c>
      <c r="H6" s="7">
        <v>5</v>
      </c>
      <c r="I6" s="7">
        <v>5</v>
      </c>
      <c r="J6" s="18">
        <f t="shared" si="0"/>
        <v>6</v>
      </c>
      <c r="K6" s="17">
        <v>2</v>
      </c>
      <c r="L6" s="9">
        <v>0</v>
      </c>
      <c r="M6" s="13">
        <v>0</v>
      </c>
      <c r="N6" s="9">
        <v>0</v>
      </c>
      <c r="O6" s="13">
        <v>0</v>
      </c>
      <c r="P6" s="9">
        <v>0</v>
      </c>
      <c r="Q6" s="13">
        <v>0</v>
      </c>
      <c r="R6" s="12">
        <v>0</v>
      </c>
      <c r="S6" s="53">
        <v>0</v>
      </c>
      <c r="T6" s="54">
        <v>0</v>
      </c>
      <c r="U6" s="51">
        <v>0</v>
      </c>
      <c r="V6" s="52">
        <v>0</v>
      </c>
      <c r="W6" s="58">
        <f t="shared" ref="W6:W23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0">
        <f t="shared" ref="X6:X23" si="2">J6+K6+W6</f>
        <v>18</v>
      </c>
      <c r="Y6" s="31" t="str">
        <f>+IF(X6&lt;5,"MAU",IF(X6&lt;10,"MEDIOCRE",IF(X6&lt;14,"SUFICIENTE",IF(X6&lt;18,"BOM",IF(X6&lt;=20,"MUITO BOM")))))</f>
        <v>MUITO BOM</v>
      </c>
      <c r="Z6" s="1" t="s">
        <v>119</v>
      </c>
    </row>
    <row r="7" spans="1:26" ht="24.95" customHeight="1" x14ac:dyDescent="0.3">
      <c r="A7" s="60" t="s">
        <v>171</v>
      </c>
      <c r="B7" s="64" t="s">
        <v>28</v>
      </c>
      <c r="C7" s="41">
        <v>3</v>
      </c>
      <c r="D7" s="7">
        <v>4</v>
      </c>
      <c r="E7" s="7">
        <v>5</v>
      </c>
      <c r="F7" s="7">
        <v>4</v>
      </c>
      <c r="G7" s="7">
        <v>5</v>
      </c>
      <c r="H7" s="7">
        <v>5</v>
      </c>
      <c r="I7" s="7">
        <v>4</v>
      </c>
      <c r="J7" s="16">
        <f t="shared" si="0"/>
        <v>5.1428571428571432</v>
      </c>
      <c r="K7" s="17">
        <v>2</v>
      </c>
      <c r="L7" s="8">
        <v>0</v>
      </c>
      <c r="M7" s="7">
        <v>0</v>
      </c>
      <c r="N7" s="8">
        <v>0</v>
      </c>
      <c r="O7" s="7">
        <v>0</v>
      </c>
      <c r="P7" s="8">
        <v>0</v>
      </c>
      <c r="Q7" s="7">
        <v>0</v>
      </c>
      <c r="R7" s="11">
        <v>0</v>
      </c>
      <c r="S7" s="53">
        <v>0</v>
      </c>
      <c r="T7" s="54">
        <v>0</v>
      </c>
      <c r="U7" s="53">
        <v>0</v>
      </c>
      <c r="V7" s="54">
        <v>0</v>
      </c>
      <c r="W7" s="58">
        <f t="shared" si="1"/>
        <v>10</v>
      </c>
      <c r="X7" s="30">
        <f t="shared" si="2"/>
        <v>17.142857142857142</v>
      </c>
      <c r="Y7" s="31" t="str">
        <f t="shared" ref="Y7:Y9" si="3">+IF(X7&lt;5,"MAU",IF(X7&lt;10,"MEDIOCRE",IF(X7&lt;14,"SUFICIENTE",IF(X7&lt;18,"BOM",IF(X7&lt;=20,"MUITO BOM")))))</f>
        <v>BOM</v>
      </c>
      <c r="Z7" s="1" t="s">
        <v>118</v>
      </c>
    </row>
    <row r="8" spans="1:26" ht="24.95" customHeight="1" x14ac:dyDescent="0.3">
      <c r="A8" s="62" t="s">
        <v>172</v>
      </c>
      <c r="B8" s="63" t="s">
        <v>29</v>
      </c>
      <c r="C8" s="41">
        <v>4</v>
      </c>
      <c r="D8" s="7">
        <v>4</v>
      </c>
      <c r="E8" s="7">
        <v>5</v>
      </c>
      <c r="F8" s="7">
        <v>5</v>
      </c>
      <c r="G8" s="7">
        <v>5</v>
      </c>
      <c r="H8" s="7">
        <v>5</v>
      </c>
      <c r="I8" s="7">
        <v>4</v>
      </c>
      <c r="J8" s="15">
        <f t="shared" si="0"/>
        <v>5.4857142857142858</v>
      </c>
      <c r="K8" s="17">
        <v>2</v>
      </c>
      <c r="L8" s="9">
        <v>0</v>
      </c>
      <c r="M8" s="13">
        <v>0</v>
      </c>
      <c r="N8" s="9">
        <v>0</v>
      </c>
      <c r="O8" s="13">
        <v>0</v>
      </c>
      <c r="P8" s="9">
        <v>0</v>
      </c>
      <c r="Q8" s="13">
        <v>0</v>
      </c>
      <c r="R8" s="12">
        <v>0</v>
      </c>
      <c r="S8" s="53">
        <v>0</v>
      </c>
      <c r="T8" s="54">
        <v>0</v>
      </c>
      <c r="U8" s="51">
        <v>0</v>
      </c>
      <c r="V8" s="52">
        <v>0</v>
      </c>
      <c r="W8" s="58">
        <f t="shared" si="1"/>
        <v>10</v>
      </c>
      <c r="X8" s="30">
        <f t="shared" si="2"/>
        <v>17.485714285714288</v>
      </c>
      <c r="Y8" s="31" t="str">
        <f t="shared" si="3"/>
        <v>BOM</v>
      </c>
      <c r="Z8" s="1" t="s">
        <v>118</v>
      </c>
    </row>
    <row r="9" spans="1:26" ht="24.95" customHeight="1" x14ac:dyDescent="0.3">
      <c r="A9" s="65" t="s">
        <v>173</v>
      </c>
      <c r="B9" s="64" t="s">
        <v>30</v>
      </c>
      <c r="C9" s="41">
        <v>4</v>
      </c>
      <c r="D9" s="7">
        <v>5</v>
      </c>
      <c r="E9" s="7">
        <v>5</v>
      </c>
      <c r="F9" s="7">
        <v>4</v>
      </c>
      <c r="G9" s="7">
        <v>5</v>
      </c>
      <c r="H9" s="7">
        <v>5</v>
      </c>
      <c r="I9" s="7">
        <v>4</v>
      </c>
      <c r="J9" s="16">
        <f t="shared" si="0"/>
        <v>5.4857142857142858</v>
      </c>
      <c r="K9" s="17">
        <v>2</v>
      </c>
      <c r="L9" s="8">
        <v>0</v>
      </c>
      <c r="M9" s="7">
        <v>0</v>
      </c>
      <c r="N9" s="8">
        <v>0</v>
      </c>
      <c r="O9" s="7">
        <v>0</v>
      </c>
      <c r="P9" s="8">
        <v>0</v>
      </c>
      <c r="Q9" s="7">
        <v>0</v>
      </c>
      <c r="R9" s="11">
        <v>0</v>
      </c>
      <c r="S9" s="53">
        <v>0</v>
      </c>
      <c r="T9" s="54">
        <v>0</v>
      </c>
      <c r="U9" s="53">
        <v>0</v>
      </c>
      <c r="V9" s="54">
        <v>0</v>
      </c>
      <c r="W9" s="58">
        <f t="shared" si="1"/>
        <v>10</v>
      </c>
      <c r="X9" s="30">
        <f t="shared" si="2"/>
        <v>17.485714285714288</v>
      </c>
      <c r="Y9" s="31" t="str">
        <f t="shared" si="3"/>
        <v>BOM</v>
      </c>
      <c r="Z9" s="1" t="s">
        <v>118</v>
      </c>
    </row>
    <row r="10" spans="1:26" ht="24.95" customHeight="1" x14ac:dyDescent="0.3">
      <c r="A10" s="62" t="s">
        <v>174</v>
      </c>
      <c r="B10" s="63" t="s">
        <v>31</v>
      </c>
      <c r="C10" s="41">
        <v>2</v>
      </c>
      <c r="D10" s="7">
        <v>3</v>
      </c>
      <c r="E10" s="7">
        <v>5</v>
      </c>
      <c r="F10" s="7">
        <v>3</v>
      </c>
      <c r="G10" s="7">
        <v>5</v>
      </c>
      <c r="H10" s="7">
        <v>5</v>
      </c>
      <c r="I10" s="7">
        <v>3</v>
      </c>
      <c r="J10" s="15">
        <f t="shared" ref="J10:J20" si="4">(AVERAGE(C10:I10))*6/5</f>
        <v>4.4571428571428573</v>
      </c>
      <c r="K10" s="17">
        <v>2</v>
      </c>
      <c r="L10" s="9">
        <v>0</v>
      </c>
      <c r="M10" s="13">
        <v>0</v>
      </c>
      <c r="N10" s="9">
        <v>0</v>
      </c>
      <c r="O10" s="13">
        <v>0</v>
      </c>
      <c r="P10" s="9">
        <v>0</v>
      </c>
      <c r="Q10" s="13">
        <v>0</v>
      </c>
      <c r="R10" s="12">
        <v>0</v>
      </c>
      <c r="S10" s="53">
        <v>0</v>
      </c>
      <c r="T10" s="54">
        <v>0</v>
      </c>
      <c r="U10" s="51">
        <v>0</v>
      </c>
      <c r="V10" s="52">
        <v>0</v>
      </c>
      <c r="W10" s="58">
        <f t="shared" si="1"/>
        <v>10</v>
      </c>
      <c r="X10" s="30">
        <f t="shared" si="2"/>
        <v>16.457142857142856</v>
      </c>
      <c r="Y10" s="31" t="str">
        <f>+IF(X10&lt;5,"MAU",IF(X10&lt;10,"MEDIOCRE",IF(X10&lt;14,"SUFICIENTE",IF(X10&lt;18,"BOM",IF(X10&lt;=20,"MUITO BOM")))))</f>
        <v>BOM</v>
      </c>
      <c r="Z10" s="1" t="s">
        <v>118</v>
      </c>
    </row>
    <row r="11" spans="1:26" ht="24.95" customHeight="1" x14ac:dyDescent="0.3">
      <c r="A11" s="65" t="s">
        <v>175</v>
      </c>
      <c r="B11" s="64" t="s">
        <v>32</v>
      </c>
      <c r="C11" s="41">
        <v>4</v>
      </c>
      <c r="D11" s="7">
        <v>3</v>
      </c>
      <c r="E11" s="7">
        <v>5</v>
      </c>
      <c r="F11" s="7">
        <v>4</v>
      </c>
      <c r="G11" s="7">
        <v>5</v>
      </c>
      <c r="H11" s="7">
        <v>4</v>
      </c>
      <c r="I11" s="7">
        <v>4</v>
      </c>
      <c r="J11" s="16">
        <f t="shared" si="4"/>
        <v>4.9714285714285724</v>
      </c>
      <c r="K11" s="17">
        <v>2</v>
      </c>
      <c r="L11" s="8">
        <v>0</v>
      </c>
      <c r="M11" s="7">
        <v>0</v>
      </c>
      <c r="N11" s="8">
        <v>0</v>
      </c>
      <c r="O11" s="7">
        <v>0</v>
      </c>
      <c r="P11" s="8">
        <v>0</v>
      </c>
      <c r="Q11" s="7">
        <v>0</v>
      </c>
      <c r="R11" s="11">
        <v>0</v>
      </c>
      <c r="S11" s="53">
        <v>0</v>
      </c>
      <c r="T11" s="54">
        <v>0</v>
      </c>
      <c r="U11" s="53">
        <v>0</v>
      </c>
      <c r="V11" s="54">
        <v>0</v>
      </c>
      <c r="W11" s="58">
        <f t="shared" si="1"/>
        <v>10</v>
      </c>
      <c r="X11" s="30">
        <f t="shared" si="2"/>
        <v>16.971428571428572</v>
      </c>
      <c r="Y11" s="31" t="str">
        <f t="shared" ref="Y11:Y13" si="5">+IF(X11&lt;5,"MAU",IF(X11&lt;10,"MEDIOCRE",IF(X11&lt;14,"SUFICIENTE",IF(X11&lt;18,"BOM",IF(X11&lt;=20,"MUITO BOM")))))</f>
        <v>BOM</v>
      </c>
      <c r="Z11" s="1" t="s">
        <v>118</v>
      </c>
    </row>
    <row r="12" spans="1:26" ht="24.95" customHeight="1" x14ac:dyDescent="0.3">
      <c r="A12" s="62" t="s">
        <v>176</v>
      </c>
      <c r="B12" s="63" t="s">
        <v>33</v>
      </c>
      <c r="C12" s="41">
        <v>5</v>
      </c>
      <c r="D12" s="7">
        <v>5</v>
      </c>
      <c r="E12" s="7">
        <v>5</v>
      </c>
      <c r="F12" s="7">
        <v>5</v>
      </c>
      <c r="G12" s="7">
        <v>5</v>
      </c>
      <c r="H12" s="7">
        <v>5</v>
      </c>
      <c r="I12" s="7">
        <v>4</v>
      </c>
      <c r="J12" s="15">
        <f t="shared" si="4"/>
        <v>5.8285714285714274</v>
      </c>
      <c r="K12" s="17">
        <v>2</v>
      </c>
      <c r="L12" s="8">
        <v>0</v>
      </c>
      <c r="M12" s="7">
        <v>0</v>
      </c>
      <c r="N12" s="8">
        <v>0</v>
      </c>
      <c r="O12" s="7">
        <v>0</v>
      </c>
      <c r="P12" s="8">
        <v>0</v>
      </c>
      <c r="Q12" s="7">
        <v>0</v>
      </c>
      <c r="R12" s="11">
        <v>0</v>
      </c>
      <c r="S12" s="53">
        <v>0</v>
      </c>
      <c r="T12" s="54">
        <v>0</v>
      </c>
      <c r="U12" s="53">
        <v>0</v>
      </c>
      <c r="V12" s="54">
        <v>0</v>
      </c>
      <c r="W12" s="58">
        <f t="shared" si="1"/>
        <v>10</v>
      </c>
      <c r="X12" s="30">
        <f t="shared" si="2"/>
        <v>17.828571428571429</v>
      </c>
      <c r="Y12" s="31" t="str">
        <f t="shared" si="5"/>
        <v>BOM</v>
      </c>
      <c r="Z12" s="1" t="s">
        <v>118</v>
      </c>
    </row>
    <row r="13" spans="1:26" ht="24.6" customHeight="1" x14ac:dyDescent="0.3">
      <c r="A13" s="65" t="s">
        <v>177</v>
      </c>
      <c r="B13" s="84" t="s">
        <v>34</v>
      </c>
      <c r="C13" s="41">
        <v>3</v>
      </c>
      <c r="D13" s="7">
        <v>3</v>
      </c>
      <c r="E13" s="7">
        <v>4</v>
      </c>
      <c r="F13" s="7">
        <v>4</v>
      </c>
      <c r="G13" s="7">
        <v>4</v>
      </c>
      <c r="H13" s="7">
        <v>4</v>
      </c>
      <c r="I13" s="7">
        <v>4</v>
      </c>
      <c r="J13" s="16">
        <f t="shared" si="4"/>
        <v>4.4571428571428573</v>
      </c>
      <c r="K13" s="17">
        <v>0</v>
      </c>
      <c r="L13" s="8">
        <v>0</v>
      </c>
      <c r="M13" s="7">
        <v>0</v>
      </c>
      <c r="N13" s="8">
        <v>0</v>
      </c>
      <c r="O13" s="7">
        <v>0</v>
      </c>
      <c r="P13" s="8">
        <v>0</v>
      </c>
      <c r="Q13" s="7">
        <v>0</v>
      </c>
      <c r="R13" s="11">
        <v>0</v>
      </c>
      <c r="S13" s="53">
        <v>0</v>
      </c>
      <c r="T13" s="54">
        <v>0</v>
      </c>
      <c r="U13" s="53">
        <v>0</v>
      </c>
      <c r="V13" s="54">
        <v>0</v>
      </c>
      <c r="W13" s="58">
        <f t="shared" si="1"/>
        <v>10</v>
      </c>
      <c r="X13" s="30">
        <f t="shared" si="2"/>
        <v>14.457142857142857</v>
      </c>
      <c r="Y13" s="31" t="str">
        <f t="shared" si="5"/>
        <v>BOM</v>
      </c>
      <c r="Z13" s="1" t="s">
        <v>120</v>
      </c>
    </row>
    <row r="14" spans="1:26" ht="24.95" customHeight="1" x14ac:dyDescent="0.3">
      <c r="A14" s="62" t="s">
        <v>178</v>
      </c>
      <c r="B14" s="63" t="s">
        <v>35</v>
      </c>
      <c r="C14" s="41">
        <v>4</v>
      </c>
      <c r="D14" s="7">
        <v>4</v>
      </c>
      <c r="E14" s="7">
        <v>4</v>
      </c>
      <c r="F14" s="7">
        <v>4</v>
      </c>
      <c r="G14" s="7">
        <v>4</v>
      </c>
      <c r="H14" s="7">
        <v>4</v>
      </c>
      <c r="I14" s="7">
        <v>4</v>
      </c>
      <c r="J14" s="15">
        <f t="shared" si="4"/>
        <v>4.8</v>
      </c>
      <c r="K14" s="17">
        <v>2</v>
      </c>
      <c r="L14" s="8">
        <v>0</v>
      </c>
      <c r="M14" s="7">
        <v>0</v>
      </c>
      <c r="N14" s="8">
        <v>0</v>
      </c>
      <c r="O14" s="7">
        <v>0</v>
      </c>
      <c r="P14" s="8">
        <v>0</v>
      </c>
      <c r="Q14" s="7">
        <v>0</v>
      </c>
      <c r="R14" s="11">
        <v>0</v>
      </c>
      <c r="S14" s="53">
        <v>0</v>
      </c>
      <c r="T14" s="54">
        <v>0</v>
      </c>
      <c r="U14" s="53">
        <v>0</v>
      </c>
      <c r="V14" s="54">
        <v>0</v>
      </c>
      <c r="W14" s="58">
        <f t="shared" si="1"/>
        <v>10</v>
      </c>
      <c r="X14" s="30">
        <f t="shared" si="2"/>
        <v>16.8</v>
      </c>
      <c r="Y14" s="31" t="str">
        <f>+IF(X14&lt;5,"MAU",IF(X14&lt;10,"MEDIOCRE",IF(X14&lt;14,"SUFICIENTE",IF(X14&lt;18,"BOM",IF(X14&lt;=20,"MUITO BOM")))))</f>
        <v>BOM</v>
      </c>
      <c r="Z14" s="1" t="s">
        <v>118</v>
      </c>
    </row>
    <row r="15" spans="1:26" ht="24.95" customHeight="1" x14ac:dyDescent="0.3">
      <c r="A15" s="65" t="s">
        <v>179</v>
      </c>
      <c r="B15" s="64" t="s">
        <v>36</v>
      </c>
      <c r="C15" s="41">
        <v>5</v>
      </c>
      <c r="D15" s="7">
        <v>5</v>
      </c>
      <c r="E15" s="7">
        <v>5</v>
      </c>
      <c r="F15" s="7">
        <v>5</v>
      </c>
      <c r="G15" s="7">
        <v>5</v>
      </c>
      <c r="H15" s="7">
        <v>5</v>
      </c>
      <c r="I15" s="7">
        <v>5</v>
      </c>
      <c r="J15" s="16">
        <f t="shared" si="4"/>
        <v>6</v>
      </c>
      <c r="K15" s="17">
        <v>2</v>
      </c>
      <c r="L15" s="8">
        <v>1</v>
      </c>
      <c r="M15" s="7">
        <v>0</v>
      </c>
      <c r="N15" s="8">
        <v>0</v>
      </c>
      <c r="O15" s="7">
        <v>0</v>
      </c>
      <c r="P15" s="8">
        <v>0</v>
      </c>
      <c r="Q15" s="7">
        <v>0</v>
      </c>
      <c r="R15" s="11">
        <v>0</v>
      </c>
      <c r="S15" s="53">
        <v>0</v>
      </c>
      <c r="T15" s="54">
        <v>0</v>
      </c>
      <c r="U15" s="53">
        <v>0</v>
      </c>
      <c r="V15" s="54">
        <v>0</v>
      </c>
      <c r="W15" s="58">
        <f t="shared" si="1"/>
        <v>11</v>
      </c>
      <c r="X15" s="30">
        <f t="shared" si="2"/>
        <v>19</v>
      </c>
      <c r="Y15" s="31" t="str">
        <f t="shared" ref="Y15:Y17" si="6">+IF(X15&lt;5,"MAU",IF(X15&lt;10,"MEDIOCRE",IF(X15&lt;14,"SUFICIENTE",IF(X15&lt;18,"BOM",IF(X15&lt;=20,"MUITO BOM")))))</f>
        <v>MUITO BOM</v>
      </c>
      <c r="Z15" s="1" t="s">
        <v>118</v>
      </c>
    </row>
    <row r="16" spans="1:26" ht="24.95" customHeight="1" x14ac:dyDescent="0.3">
      <c r="A16" s="66" t="s">
        <v>180</v>
      </c>
      <c r="B16" s="67" t="s">
        <v>37</v>
      </c>
      <c r="C16" s="41">
        <v>4</v>
      </c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15">
        <f t="shared" si="4"/>
        <v>4.8</v>
      </c>
      <c r="K16" s="17">
        <v>2</v>
      </c>
      <c r="L16" s="8">
        <v>0</v>
      </c>
      <c r="M16" s="7">
        <v>0</v>
      </c>
      <c r="N16" s="8">
        <v>0</v>
      </c>
      <c r="O16" s="7">
        <v>0</v>
      </c>
      <c r="P16" s="8">
        <v>0</v>
      </c>
      <c r="Q16" s="7">
        <v>0</v>
      </c>
      <c r="R16" s="11">
        <v>0</v>
      </c>
      <c r="S16" s="53">
        <v>0</v>
      </c>
      <c r="T16" s="54">
        <v>0</v>
      </c>
      <c r="U16" s="53">
        <v>0</v>
      </c>
      <c r="V16" s="54">
        <v>0</v>
      </c>
      <c r="W16" s="58">
        <f t="shared" si="1"/>
        <v>10</v>
      </c>
      <c r="X16" s="30">
        <f t="shared" si="2"/>
        <v>16.8</v>
      </c>
      <c r="Y16" s="31" t="str">
        <f t="shared" si="6"/>
        <v>BOM</v>
      </c>
      <c r="Z16" s="1" t="s">
        <v>118</v>
      </c>
    </row>
    <row r="17" spans="1:26" ht="24.95" customHeight="1" x14ac:dyDescent="0.3">
      <c r="A17" s="68" t="s">
        <v>181</v>
      </c>
      <c r="B17" s="69" t="s">
        <v>38</v>
      </c>
      <c r="C17" s="41">
        <v>3</v>
      </c>
      <c r="D17" s="7">
        <v>2</v>
      </c>
      <c r="E17" s="7">
        <v>3</v>
      </c>
      <c r="F17" s="7">
        <v>2</v>
      </c>
      <c r="G17" s="7">
        <v>2</v>
      </c>
      <c r="H17" s="7">
        <v>3</v>
      </c>
      <c r="I17" s="7">
        <v>2</v>
      </c>
      <c r="J17" s="16">
        <f t="shared" si="4"/>
        <v>2.9142857142857137</v>
      </c>
      <c r="K17" s="17">
        <v>0</v>
      </c>
      <c r="L17" s="8">
        <v>1</v>
      </c>
      <c r="M17" s="7">
        <v>0</v>
      </c>
      <c r="N17" s="8">
        <v>0</v>
      </c>
      <c r="O17" s="7">
        <v>0</v>
      </c>
      <c r="P17" s="8">
        <v>0</v>
      </c>
      <c r="Q17" s="7">
        <v>0</v>
      </c>
      <c r="R17" s="11">
        <v>0</v>
      </c>
      <c r="S17" s="53">
        <v>0</v>
      </c>
      <c r="T17" s="54">
        <v>0</v>
      </c>
      <c r="U17" s="53">
        <v>0</v>
      </c>
      <c r="V17" s="54">
        <v>0</v>
      </c>
      <c r="W17" s="58">
        <f t="shared" si="1"/>
        <v>11</v>
      </c>
      <c r="X17" s="30">
        <f t="shared" si="2"/>
        <v>13.914285714285715</v>
      </c>
      <c r="Y17" s="31" t="str">
        <f t="shared" si="6"/>
        <v>SUFICIENTE</v>
      </c>
      <c r="Z17" s="1" t="s">
        <v>120</v>
      </c>
    </row>
    <row r="18" spans="1:26" ht="24.95" customHeight="1" x14ac:dyDescent="0.3">
      <c r="A18" s="66" t="s">
        <v>182</v>
      </c>
      <c r="B18" s="67" t="s">
        <v>39</v>
      </c>
      <c r="C18" s="41">
        <v>4</v>
      </c>
      <c r="D18" s="7">
        <v>3</v>
      </c>
      <c r="E18" s="7">
        <v>3</v>
      </c>
      <c r="F18" s="7">
        <v>3</v>
      </c>
      <c r="G18" s="7">
        <v>3</v>
      </c>
      <c r="H18" s="7">
        <v>3</v>
      </c>
      <c r="I18" s="7">
        <v>4</v>
      </c>
      <c r="J18" s="15">
        <f t="shared" si="4"/>
        <v>3.9428571428571431</v>
      </c>
      <c r="K18" s="17">
        <v>0</v>
      </c>
      <c r="L18" s="8">
        <v>0</v>
      </c>
      <c r="M18" s="7">
        <v>0</v>
      </c>
      <c r="N18" s="8">
        <v>0</v>
      </c>
      <c r="O18" s="7">
        <v>0</v>
      </c>
      <c r="P18" s="8">
        <v>0</v>
      </c>
      <c r="Q18" s="7">
        <v>0</v>
      </c>
      <c r="R18" s="11">
        <v>0</v>
      </c>
      <c r="S18" s="53">
        <v>0</v>
      </c>
      <c r="T18" s="54">
        <v>0</v>
      </c>
      <c r="U18" s="53">
        <v>0</v>
      </c>
      <c r="V18" s="54">
        <v>0</v>
      </c>
      <c r="W18" s="58">
        <f t="shared" si="1"/>
        <v>10</v>
      </c>
      <c r="X18" s="30">
        <f t="shared" si="2"/>
        <v>13.942857142857143</v>
      </c>
      <c r="Y18" s="31" t="str">
        <f>+IF(X18&lt;5,"MAU",IF(X18&lt;10,"MEDIOCRE",IF(X18&lt;14,"SUFICIENTE",IF(X18&lt;18,"BOM",IF(X18&lt;=20,"MUITO BOM")))))</f>
        <v>SUFICIENTE</v>
      </c>
      <c r="Z18" s="1" t="s">
        <v>120</v>
      </c>
    </row>
    <row r="19" spans="1:26" ht="24.95" customHeight="1" x14ac:dyDescent="0.3">
      <c r="A19" s="68" t="s">
        <v>183</v>
      </c>
      <c r="B19" s="69" t="s">
        <v>40</v>
      </c>
      <c r="C19" s="41">
        <v>4</v>
      </c>
      <c r="D19" s="7">
        <v>3</v>
      </c>
      <c r="E19" s="7">
        <v>3</v>
      </c>
      <c r="F19" s="7">
        <v>3</v>
      </c>
      <c r="G19" s="7">
        <v>3</v>
      </c>
      <c r="H19" s="7">
        <v>3</v>
      </c>
      <c r="I19" s="7">
        <v>3</v>
      </c>
      <c r="J19" s="16">
        <f t="shared" si="4"/>
        <v>3.7714285714285714</v>
      </c>
      <c r="K19" s="17">
        <v>2</v>
      </c>
      <c r="L19" s="8">
        <v>1</v>
      </c>
      <c r="M19" s="7">
        <v>0</v>
      </c>
      <c r="N19" s="8">
        <v>0</v>
      </c>
      <c r="O19" s="7">
        <v>0</v>
      </c>
      <c r="P19" s="8">
        <v>0</v>
      </c>
      <c r="Q19" s="7">
        <v>0</v>
      </c>
      <c r="R19" s="11">
        <v>0</v>
      </c>
      <c r="S19" s="53">
        <v>0</v>
      </c>
      <c r="T19" s="54">
        <v>0</v>
      </c>
      <c r="U19" s="53">
        <v>0</v>
      </c>
      <c r="V19" s="54">
        <v>0</v>
      </c>
      <c r="W19" s="58">
        <f t="shared" si="1"/>
        <v>11</v>
      </c>
      <c r="X19" s="30">
        <f t="shared" si="2"/>
        <v>16.771428571428572</v>
      </c>
      <c r="Y19" s="31" t="str">
        <f t="shared" ref="Y19:Y20" si="7">+IF(X19&lt;5,"MAU",IF(X19&lt;10,"MEDIOCRE",IF(X19&lt;14,"SUFICIENTE",IF(X19&lt;18,"BOM",IF(X19&lt;=20,"MUITO BOM")))))</f>
        <v>BOM</v>
      </c>
      <c r="Z19" s="1" t="s">
        <v>118</v>
      </c>
    </row>
    <row r="20" spans="1:26" ht="24.95" customHeight="1" x14ac:dyDescent="0.3">
      <c r="A20" s="66" t="s">
        <v>184</v>
      </c>
      <c r="B20" s="67" t="s">
        <v>41</v>
      </c>
      <c r="C20" s="41">
        <v>4</v>
      </c>
      <c r="D20" s="7">
        <v>4</v>
      </c>
      <c r="E20" s="7">
        <v>4</v>
      </c>
      <c r="F20" s="7">
        <v>4</v>
      </c>
      <c r="G20" s="7">
        <v>4</v>
      </c>
      <c r="H20" s="7">
        <v>4</v>
      </c>
      <c r="I20" s="7">
        <v>4</v>
      </c>
      <c r="J20" s="18">
        <f t="shared" si="4"/>
        <v>4.8</v>
      </c>
      <c r="K20" s="17">
        <v>2</v>
      </c>
      <c r="L20" s="19">
        <v>0</v>
      </c>
      <c r="M20" s="7">
        <v>0</v>
      </c>
      <c r="N20" s="8">
        <v>0</v>
      </c>
      <c r="O20" s="7">
        <v>0</v>
      </c>
      <c r="P20" s="8">
        <v>0</v>
      </c>
      <c r="Q20" s="7">
        <v>0</v>
      </c>
      <c r="R20" s="11">
        <v>0</v>
      </c>
      <c r="S20" s="53">
        <v>0</v>
      </c>
      <c r="T20" s="54">
        <v>0</v>
      </c>
      <c r="U20" s="53">
        <v>0</v>
      </c>
      <c r="V20" s="54">
        <v>0</v>
      </c>
      <c r="W20" s="58">
        <f t="shared" si="1"/>
        <v>10</v>
      </c>
      <c r="X20" s="30">
        <f t="shared" si="2"/>
        <v>16.8</v>
      </c>
      <c r="Y20" s="31" t="str">
        <f t="shared" si="7"/>
        <v>BOM</v>
      </c>
      <c r="Z20" s="1" t="s">
        <v>118</v>
      </c>
    </row>
    <row r="21" spans="1:26" ht="24.95" customHeight="1" x14ac:dyDescent="0.3">
      <c r="A21" s="68" t="s">
        <v>185</v>
      </c>
      <c r="B21" s="69" t="s">
        <v>42</v>
      </c>
      <c r="C21" s="41">
        <v>4</v>
      </c>
      <c r="D21" s="7">
        <v>4</v>
      </c>
      <c r="E21" s="7">
        <v>4</v>
      </c>
      <c r="F21" s="7">
        <v>4</v>
      </c>
      <c r="G21" s="7">
        <v>4</v>
      </c>
      <c r="H21" s="7">
        <v>4</v>
      </c>
      <c r="I21" s="7">
        <v>4</v>
      </c>
      <c r="J21" s="18">
        <f t="shared" ref="J21:J23" si="8">(AVERAGE(C21:I21))*6/5</f>
        <v>4.8</v>
      </c>
      <c r="K21" s="17">
        <v>2</v>
      </c>
      <c r="L21" s="19">
        <v>1</v>
      </c>
      <c r="M21" s="7">
        <v>0</v>
      </c>
      <c r="N21" s="8">
        <v>0</v>
      </c>
      <c r="O21" s="7">
        <v>0</v>
      </c>
      <c r="P21" s="8">
        <v>0</v>
      </c>
      <c r="Q21" s="7">
        <v>0</v>
      </c>
      <c r="R21" s="11">
        <v>0</v>
      </c>
      <c r="S21" s="53">
        <v>0</v>
      </c>
      <c r="T21" s="54">
        <v>0</v>
      </c>
      <c r="U21" s="53">
        <v>0</v>
      </c>
      <c r="V21" s="54">
        <v>0</v>
      </c>
      <c r="W21" s="58">
        <f t="shared" si="1"/>
        <v>11</v>
      </c>
      <c r="X21" s="30">
        <f t="shared" si="2"/>
        <v>17.8</v>
      </c>
      <c r="Y21" s="31" t="str">
        <f t="shared" ref="Y21:Y23" si="9">+IF(X21&lt;5,"MAU",IF(X21&lt;10,"MEDIOCRE",IF(X21&lt;14,"SUFICIENTE",IF(X21&lt;18,"BOM",IF(X21&lt;=20,"MUITO BOM")))))</f>
        <v>BOM</v>
      </c>
      <c r="Z21" s="1" t="s">
        <v>118</v>
      </c>
    </row>
    <row r="22" spans="1:26" ht="24.95" customHeight="1" x14ac:dyDescent="0.3">
      <c r="A22" s="66" t="s">
        <v>186</v>
      </c>
      <c r="B22" s="67" t="s">
        <v>43</v>
      </c>
      <c r="C22" s="41">
        <v>3</v>
      </c>
      <c r="D22" s="7">
        <v>3</v>
      </c>
      <c r="E22" s="7">
        <v>3</v>
      </c>
      <c r="F22" s="7">
        <v>3</v>
      </c>
      <c r="G22" s="7">
        <v>3</v>
      </c>
      <c r="H22" s="7">
        <v>3</v>
      </c>
      <c r="I22" s="7">
        <v>3</v>
      </c>
      <c r="J22" s="18">
        <f t="shared" si="8"/>
        <v>3.6</v>
      </c>
      <c r="K22" s="17">
        <v>0</v>
      </c>
      <c r="L22" s="19">
        <v>0</v>
      </c>
      <c r="M22" s="7">
        <v>0</v>
      </c>
      <c r="N22" s="8">
        <v>0</v>
      </c>
      <c r="O22" s="7">
        <v>0</v>
      </c>
      <c r="P22" s="8">
        <v>0</v>
      </c>
      <c r="Q22" s="7">
        <v>0</v>
      </c>
      <c r="R22" s="11">
        <v>0</v>
      </c>
      <c r="S22" s="53">
        <v>0</v>
      </c>
      <c r="T22" s="54">
        <v>0</v>
      </c>
      <c r="U22" s="51">
        <v>0</v>
      </c>
      <c r="V22" s="52">
        <v>0</v>
      </c>
      <c r="W22" s="58">
        <f t="shared" si="1"/>
        <v>10</v>
      </c>
      <c r="X22" s="30">
        <f t="shared" si="2"/>
        <v>13.6</v>
      </c>
      <c r="Y22" s="31" t="str">
        <f t="shared" si="9"/>
        <v>SUFICIENTE</v>
      </c>
      <c r="Z22" s="1" t="s">
        <v>120</v>
      </c>
    </row>
    <row r="23" spans="1:26" ht="24.95" customHeight="1" thickBot="1" x14ac:dyDescent="0.35">
      <c r="A23" s="68" t="s">
        <v>187</v>
      </c>
      <c r="B23" s="69" t="s">
        <v>44</v>
      </c>
      <c r="C23" s="21">
        <v>4</v>
      </c>
      <c r="D23" s="22">
        <v>4</v>
      </c>
      <c r="E23" s="22">
        <v>4</v>
      </c>
      <c r="F23" s="22">
        <v>4</v>
      </c>
      <c r="G23" s="22">
        <v>4</v>
      </c>
      <c r="H23" s="22">
        <v>4</v>
      </c>
      <c r="I23" s="22">
        <v>4</v>
      </c>
      <c r="J23" s="43">
        <f t="shared" si="8"/>
        <v>4.8</v>
      </c>
      <c r="K23" s="17">
        <v>2</v>
      </c>
      <c r="L23" s="21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45">
        <v>0</v>
      </c>
      <c r="S23" s="55">
        <v>0</v>
      </c>
      <c r="T23" s="56">
        <v>0</v>
      </c>
      <c r="U23" s="55">
        <v>0</v>
      </c>
      <c r="V23" s="56">
        <v>0</v>
      </c>
      <c r="W23" s="59">
        <f t="shared" si="1"/>
        <v>10</v>
      </c>
      <c r="X23" s="32">
        <f t="shared" si="2"/>
        <v>16.8</v>
      </c>
      <c r="Y23" s="31" t="str">
        <f t="shared" si="9"/>
        <v>BOM</v>
      </c>
      <c r="Z23" s="1" t="s">
        <v>118</v>
      </c>
    </row>
    <row r="24" spans="1:26" ht="15.75" thickTop="1" x14ac:dyDescent="0.25">
      <c r="Y24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X1:Y4"/>
    <mergeCell ref="W2:W4"/>
    <mergeCell ref="K1:K3"/>
    <mergeCell ref="L1:W1"/>
    <mergeCell ref="O2:O3"/>
    <mergeCell ref="P2:P3"/>
    <mergeCell ref="Q2:Q3"/>
    <mergeCell ref="R2:R3"/>
    <mergeCell ref="S2:T3"/>
    <mergeCell ref="U2:V3"/>
    <mergeCell ref="A1:B3"/>
    <mergeCell ref="C1:J2"/>
    <mergeCell ref="L2:L3"/>
    <mergeCell ref="M2:M3"/>
    <mergeCell ref="N2:N3"/>
  </mergeCells>
  <conditionalFormatting sqref="J4">
    <cfRule type="cellIs" dxfId="34" priority="15" operator="greaterThan">
      <formula>6</formula>
    </cfRule>
  </conditionalFormatting>
  <conditionalFormatting sqref="W5:W23">
    <cfRule type="cellIs" dxfId="33" priority="13" operator="greaterThan">
      <formula>12</formula>
    </cfRule>
  </conditionalFormatting>
  <conditionalFormatting sqref="J10:J13">
    <cfRule type="cellIs" dxfId="32" priority="10" operator="greaterThan">
      <formula>6</formula>
    </cfRule>
  </conditionalFormatting>
  <conditionalFormatting sqref="J6:J9">
    <cfRule type="cellIs" dxfId="31" priority="8" operator="greaterThan">
      <formula>6</formula>
    </cfRule>
  </conditionalFormatting>
  <conditionalFormatting sqref="J18:J23">
    <cfRule type="cellIs" dxfId="30" priority="6" operator="greaterThan">
      <formula>6</formula>
    </cfRule>
  </conditionalFormatting>
  <conditionalFormatting sqref="J14:J17">
    <cfRule type="cellIs" dxfId="29" priority="4" operator="greaterThan">
      <formula>6</formula>
    </cfRule>
  </conditionalFormatting>
  <conditionalFormatting sqref="C5:I23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28" priority="1" operator="greaterThan">
      <formula>6</formula>
    </cfRule>
  </conditionalFormatting>
  <dataValidations disablePrompts="1" count="2">
    <dataValidation type="whole" allowBlank="1" showInputMessage="1" showErrorMessage="1" promptTitle="Validação" prompt="Valores devem ser 1, 2, 3, 4 ou 5" sqref="C4:I4" xr:uid="{00000000-0002-0000-0000-000000000000}">
      <formula1>1</formula1>
      <formula2>5</formula2>
    </dataValidation>
    <dataValidation type="decimal" allowBlank="1" showInputMessage="1" showErrorMessage="1" promptTitle="Validação" prompt="Valores devem ser de 0, 1 ou 2" sqref="K4" xr:uid="{00000000-0002-0000-0000-000001000000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6" orientation="landscape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60EAB-AADF-49AC-B325-6AE86E1E5987}">
  <sheetPr>
    <pageSetUpPr fitToPage="1"/>
  </sheetPr>
  <dimension ref="A1:Z21"/>
  <sheetViews>
    <sheetView view="pageBreakPreview" zoomScale="50" zoomScaleNormal="50" zoomScaleSheetLayoutView="50" workbookViewId="0">
      <selection sqref="A1:XFD9"/>
    </sheetView>
  </sheetViews>
  <sheetFormatPr defaultColWidth="15.28515625" defaultRowHeight="15" x14ac:dyDescent="0.25"/>
  <cols>
    <col min="1" max="1" width="9.7109375" style="1" customWidth="1"/>
    <col min="2" max="2" width="45.42578125" style="1" customWidth="1"/>
    <col min="3" max="8" width="16.28515625" style="1" customWidth="1"/>
    <col min="9" max="9" width="18.28515625" style="1" customWidth="1"/>
    <col min="10" max="10" width="20.7109375" style="1" customWidth="1"/>
    <col min="11" max="11" width="9.85546875" style="1" customWidth="1"/>
    <col min="12" max="18" width="13" style="1" customWidth="1"/>
    <col min="19" max="19" width="14.28515625" style="1" customWidth="1"/>
    <col min="20" max="20" width="14.42578125" style="1" customWidth="1"/>
    <col min="21" max="22" width="13" style="1" customWidth="1"/>
    <col min="23" max="23" width="16.42578125" style="1" customWidth="1"/>
    <col min="24" max="24" width="12.42578125" style="1" customWidth="1"/>
    <col min="25" max="25" width="21.28515625" style="1" customWidth="1"/>
    <col min="26" max="16384" width="15.28515625" style="1"/>
  </cols>
  <sheetData>
    <row r="1" spans="1:26" ht="22.5" customHeight="1" thickTop="1" thickBot="1" x14ac:dyDescent="0.3">
      <c r="A1" s="94"/>
      <c r="B1" s="95"/>
      <c r="C1" s="100" t="s">
        <v>1</v>
      </c>
      <c r="D1" s="101"/>
      <c r="E1" s="101"/>
      <c r="F1" s="101"/>
      <c r="G1" s="101"/>
      <c r="H1" s="101"/>
      <c r="I1" s="101"/>
      <c r="J1" s="102"/>
      <c r="K1" s="106" t="s">
        <v>0</v>
      </c>
      <c r="L1" s="109" t="s">
        <v>2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12" t="s">
        <v>3</v>
      </c>
      <c r="Y1" s="113"/>
    </row>
    <row r="2" spans="1:26" ht="15.75" customHeight="1" thickBot="1" x14ac:dyDescent="0.3">
      <c r="A2" s="96"/>
      <c r="B2" s="97"/>
      <c r="C2" s="103"/>
      <c r="D2" s="104"/>
      <c r="E2" s="104"/>
      <c r="F2" s="104"/>
      <c r="G2" s="104"/>
      <c r="H2" s="104"/>
      <c r="I2" s="104"/>
      <c r="J2" s="105"/>
      <c r="K2" s="107"/>
      <c r="L2" s="131" t="s">
        <v>4</v>
      </c>
      <c r="M2" s="133" t="s">
        <v>5</v>
      </c>
      <c r="N2" s="133" t="s">
        <v>6</v>
      </c>
      <c r="O2" s="126" t="s">
        <v>7</v>
      </c>
      <c r="P2" s="133" t="s">
        <v>8</v>
      </c>
      <c r="Q2" s="118" t="s">
        <v>9</v>
      </c>
      <c r="R2" s="118" t="s">
        <v>10</v>
      </c>
      <c r="S2" s="120" t="s">
        <v>11</v>
      </c>
      <c r="T2" s="121"/>
      <c r="U2" s="124" t="s">
        <v>12</v>
      </c>
      <c r="V2" s="125"/>
      <c r="W2" s="128" t="s">
        <v>13</v>
      </c>
      <c r="X2" s="114"/>
      <c r="Y2" s="115"/>
    </row>
    <row r="3" spans="1:26" s="3" customFormat="1" ht="42.75" customHeight="1" thickBot="1" x14ac:dyDescent="0.3">
      <c r="A3" s="98"/>
      <c r="B3" s="99"/>
      <c r="C3" s="33" t="s">
        <v>14</v>
      </c>
      <c r="D3" s="34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  <c r="K3" s="108"/>
      <c r="L3" s="132"/>
      <c r="M3" s="134"/>
      <c r="N3" s="134"/>
      <c r="O3" s="135"/>
      <c r="P3" s="134"/>
      <c r="Q3" s="119"/>
      <c r="R3" s="119"/>
      <c r="S3" s="122"/>
      <c r="T3" s="123"/>
      <c r="U3" s="126"/>
      <c r="V3" s="127"/>
      <c r="W3" s="129"/>
      <c r="X3" s="114"/>
      <c r="Y3" s="115"/>
    </row>
    <row r="4" spans="1:26" s="2" customFormat="1" ht="24.95" customHeight="1" thickTop="1" thickBot="1" x14ac:dyDescent="0.4">
      <c r="A4" s="4" t="s">
        <v>22</v>
      </c>
      <c r="B4" s="5" t="s">
        <v>23</v>
      </c>
      <c r="C4" s="36">
        <v>5</v>
      </c>
      <c r="D4" s="37">
        <v>5</v>
      </c>
      <c r="E4" s="37">
        <v>5</v>
      </c>
      <c r="F4" s="37">
        <v>5</v>
      </c>
      <c r="G4" s="37">
        <v>5</v>
      </c>
      <c r="H4" s="37">
        <v>5</v>
      </c>
      <c r="I4" s="37">
        <v>5</v>
      </c>
      <c r="J4" s="38">
        <f>(AVERAGE(C4:I4))*6/5</f>
        <v>6</v>
      </c>
      <c r="K4" s="39">
        <v>2</v>
      </c>
      <c r="L4" s="23">
        <v>1</v>
      </c>
      <c r="M4" s="24">
        <v>2</v>
      </c>
      <c r="N4" s="25">
        <v>5</v>
      </c>
      <c r="O4" s="24">
        <v>4</v>
      </c>
      <c r="P4" s="25">
        <v>3</v>
      </c>
      <c r="Q4" s="24">
        <v>-1</v>
      </c>
      <c r="R4" s="26">
        <v>-3</v>
      </c>
      <c r="S4" s="47" t="s">
        <v>24</v>
      </c>
      <c r="T4" s="48" t="s">
        <v>25</v>
      </c>
      <c r="U4" s="46" t="s">
        <v>24</v>
      </c>
      <c r="V4" s="27" t="s">
        <v>25</v>
      </c>
      <c r="W4" s="130"/>
      <c r="X4" s="116"/>
      <c r="Y4" s="117"/>
    </row>
    <row r="5" spans="1:26" ht="24.95" customHeight="1" thickTop="1" thickBot="1" x14ac:dyDescent="0.35">
      <c r="A5" s="83">
        <v>65</v>
      </c>
      <c r="B5" s="86" t="s">
        <v>153</v>
      </c>
      <c r="C5" s="40">
        <v>4</v>
      </c>
      <c r="D5" s="10">
        <v>4</v>
      </c>
      <c r="E5" s="10">
        <v>4</v>
      </c>
      <c r="F5" s="10">
        <v>4</v>
      </c>
      <c r="G5" s="10">
        <v>4</v>
      </c>
      <c r="H5" s="10">
        <v>4</v>
      </c>
      <c r="I5" s="10">
        <v>4</v>
      </c>
      <c r="J5" s="15">
        <f t="shared" ref="J5:J21" si="0">(AVERAGE(C5:I5))*6/5</f>
        <v>4.8</v>
      </c>
      <c r="K5" s="42">
        <v>2</v>
      </c>
      <c r="L5" s="14">
        <v>1</v>
      </c>
      <c r="M5" s="10">
        <v>0</v>
      </c>
      <c r="N5" s="14">
        <v>0</v>
      </c>
      <c r="O5" s="10">
        <v>0</v>
      </c>
      <c r="P5" s="14">
        <v>0</v>
      </c>
      <c r="Q5" s="10">
        <v>0</v>
      </c>
      <c r="R5" s="44">
        <v>0</v>
      </c>
      <c r="S5" s="53">
        <v>0</v>
      </c>
      <c r="T5" s="54">
        <v>0</v>
      </c>
      <c r="U5" s="51">
        <v>0</v>
      </c>
      <c r="V5" s="52">
        <v>0</v>
      </c>
      <c r="W5" s="57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11</v>
      </c>
      <c r="X5" s="28">
        <f>J5+K5+W5</f>
        <v>17.8</v>
      </c>
      <c r="Y5" s="29" t="str">
        <f>+IF(X5&lt;5,"MAU",IF(X5&lt;10,"MEDIOCRE",IF(X5&lt;14,"SUFICIENTE",IF(X5&lt;18,"BOM",IF(X5&lt;=20,"MUITO BOM")))))</f>
        <v>BOM</v>
      </c>
      <c r="Z5" s="1" t="s">
        <v>118</v>
      </c>
    </row>
    <row r="6" spans="1:26" ht="24.95" customHeight="1" thickBot="1" x14ac:dyDescent="0.35">
      <c r="A6" s="83">
        <v>78</v>
      </c>
      <c r="B6" s="86" t="s">
        <v>154</v>
      </c>
      <c r="C6" s="40">
        <v>4</v>
      </c>
      <c r="D6" s="10">
        <v>4</v>
      </c>
      <c r="E6" s="10">
        <v>4</v>
      </c>
      <c r="F6" s="10">
        <v>4</v>
      </c>
      <c r="G6" s="10">
        <v>4</v>
      </c>
      <c r="H6" s="10">
        <v>4</v>
      </c>
      <c r="I6" s="10">
        <v>4</v>
      </c>
      <c r="J6" s="18">
        <f t="shared" si="0"/>
        <v>4.8</v>
      </c>
      <c r="K6" s="42">
        <v>2</v>
      </c>
      <c r="L6" s="14">
        <v>0</v>
      </c>
      <c r="M6" s="10">
        <v>0</v>
      </c>
      <c r="N6" s="14">
        <v>0</v>
      </c>
      <c r="O6" s="10">
        <v>0</v>
      </c>
      <c r="P6" s="14">
        <v>0</v>
      </c>
      <c r="Q6" s="10">
        <v>0</v>
      </c>
      <c r="R6" s="44">
        <v>0</v>
      </c>
      <c r="S6" s="53">
        <v>0</v>
      </c>
      <c r="T6" s="54">
        <v>0</v>
      </c>
      <c r="U6" s="53">
        <v>0</v>
      </c>
      <c r="V6" s="54">
        <v>0</v>
      </c>
      <c r="W6" s="58">
        <f t="shared" ref="W6:W21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0">
        <f t="shared" ref="X6:X21" si="2">J6+K6+W6</f>
        <v>16.8</v>
      </c>
      <c r="Y6" s="31" t="str">
        <f>+IF(X6&lt;5,"MAU",IF(X6&lt;10,"MEDIOCRE",IF(X6&lt;14,"SUFICIENTE",IF(X6&lt;18,"BOM",IF(X6&lt;=20,"MUITO BOM")))))</f>
        <v>BOM</v>
      </c>
      <c r="Z6" s="1" t="s">
        <v>118</v>
      </c>
    </row>
    <row r="7" spans="1:26" ht="24.95" customHeight="1" thickBot="1" x14ac:dyDescent="0.35">
      <c r="A7" s="83">
        <v>153</v>
      </c>
      <c r="B7" s="86" t="s">
        <v>155</v>
      </c>
      <c r="C7" s="41">
        <v>5</v>
      </c>
      <c r="D7" s="7">
        <v>5</v>
      </c>
      <c r="E7" s="7">
        <v>5</v>
      </c>
      <c r="F7" s="7">
        <v>5</v>
      </c>
      <c r="G7" s="7">
        <v>5</v>
      </c>
      <c r="H7" s="7">
        <v>5</v>
      </c>
      <c r="I7" s="7">
        <v>5</v>
      </c>
      <c r="J7" s="16">
        <f t="shared" si="0"/>
        <v>6</v>
      </c>
      <c r="K7" s="42">
        <v>2</v>
      </c>
      <c r="L7" s="14">
        <v>0</v>
      </c>
      <c r="M7" s="10">
        <v>0</v>
      </c>
      <c r="N7" s="14">
        <v>0</v>
      </c>
      <c r="O7" s="10">
        <v>0</v>
      </c>
      <c r="P7" s="14">
        <v>0</v>
      </c>
      <c r="Q7" s="10">
        <v>0</v>
      </c>
      <c r="R7" s="44">
        <v>0</v>
      </c>
      <c r="S7" s="53">
        <v>0</v>
      </c>
      <c r="T7" s="54">
        <v>0</v>
      </c>
      <c r="U7" s="53">
        <v>0</v>
      </c>
      <c r="V7" s="54">
        <v>0</v>
      </c>
      <c r="W7" s="58">
        <f t="shared" si="1"/>
        <v>10</v>
      </c>
      <c r="X7" s="30">
        <f t="shared" si="2"/>
        <v>18</v>
      </c>
      <c r="Y7" s="31" t="str">
        <f t="shared" ref="Y7:Y9" si="3">+IF(X7&lt;5,"MAU",IF(X7&lt;10,"MEDIOCRE",IF(X7&lt;14,"SUFICIENTE",IF(X7&lt;18,"BOM",IF(X7&lt;=20,"MUITO BOM")))))</f>
        <v>MUITO BOM</v>
      </c>
      <c r="Z7" s="1" t="s">
        <v>119</v>
      </c>
    </row>
    <row r="8" spans="1:26" ht="24.95" customHeight="1" thickBot="1" x14ac:dyDescent="0.35">
      <c r="A8" s="83">
        <v>96</v>
      </c>
      <c r="B8" s="86" t="s">
        <v>156</v>
      </c>
      <c r="C8" s="41">
        <v>4</v>
      </c>
      <c r="D8" s="7">
        <v>4</v>
      </c>
      <c r="E8" s="7">
        <v>4</v>
      </c>
      <c r="F8" s="7">
        <v>4</v>
      </c>
      <c r="G8" s="7">
        <v>4</v>
      </c>
      <c r="H8" s="7">
        <v>4</v>
      </c>
      <c r="I8" s="7">
        <v>4</v>
      </c>
      <c r="J8" s="15">
        <f t="shared" si="0"/>
        <v>4.8</v>
      </c>
      <c r="K8" s="42">
        <v>2</v>
      </c>
      <c r="L8" s="14">
        <v>0</v>
      </c>
      <c r="M8" s="10">
        <v>0</v>
      </c>
      <c r="N8" s="14">
        <v>0</v>
      </c>
      <c r="O8" s="10">
        <v>0</v>
      </c>
      <c r="P8" s="14">
        <v>0</v>
      </c>
      <c r="Q8" s="10">
        <v>0</v>
      </c>
      <c r="R8" s="44">
        <v>0</v>
      </c>
      <c r="S8" s="53">
        <v>0</v>
      </c>
      <c r="T8" s="54">
        <v>0</v>
      </c>
      <c r="U8" s="51">
        <v>0</v>
      </c>
      <c r="V8" s="52">
        <v>0</v>
      </c>
      <c r="W8" s="58">
        <f t="shared" si="1"/>
        <v>10</v>
      </c>
      <c r="X8" s="30">
        <f t="shared" si="2"/>
        <v>16.8</v>
      </c>
      <c r="Y8" s="31" t="str">
        <f t="shared" si="3"/>
        <v>BOM</v>
      </c>
      <c r="Z8" s="1" t="s">
        <v>118</v>
      </c>
    </row>
    <row r="9" spans="1:26" ht="24.95" customHeight="1" thickBot="1" x14ac:dyDescent="0.35">
      <c r="A9" s="83">
        <v>157</v>
      </c>
      <c r="B9" s="86" t="s">
        <v>157</v>
      </c>
      <c r="C9" s="41">
        <v>4</v>
      </c>
      <c r="D9" s="7">
        <v>4</v>
      </c>
      <c r="E9" s="7">
        <v>4</v>
      </c>
      <c r="F9" s="7">
        <v>4</v>
      </c>
      <c r="G9" s="7">
        <v>4</v>
      </c>
      <c r="H9" s="7">
        <v>4</v>
      </c>
      <c r="I9" s="7">
        <v>4</v>
      </c>
      <c r="J9" s="16">
        <f t="shared" si="0"/>
        <v>4.8</v>
      </c>
      <c r="K9" s="42">
        <v>2</v>
      </c>
      <c r="L9" s="14">
        <v>0</v>
      </c>
      <c r="M9" s="10">
        <v>0</v>
      </c>
      <c r="N9" s="14">
        <v>0</v>
      </c>
      <c r="O9" s="10">
        <v>0</v>
      </c>
      <c r="P9" s="14">
        <v>0</v>
      </c>
      <c r="Q9" s="10">
        <v>0</v>
      </c>
      <c r="R9" s="44">
        <v>0</v>
      </c>
      <c r="S9" s="53">
        <v>0</v>
      </c>
      <c r="T9" s="54">
        <v>0</v>
      </c>
      <c r="U9" s="53">
        <v>0</v>
      </c>
      <c r="V9" s="54">
        <v>0</v>
      </c>
      <c r="W9" s="58">
        <f t="shared" si="1"/>
        <v>10</v>
      </c>
      <c r="X9" s="30">
        <f t="shared" si="2"/>
        <v>16.8</v>
      </c>
      <c r="Y9" s="31" t="str">
        <f t="shared" si="3"/>
        <v>BOM</v>
      </c>
      <c r="Z9" s="1" t="s">
        <v>118</v>
      </c>
    </row>
    <row r="10" spans="1:26" ht="24.95" customHeight="1" thickBot="1" x14ac:dyDescent="0.35">
      <c r="A10" s="83">
        <v>171</v>
      </c>
      <c r="B10" s="86" t="s">
        <v>158</v>
      </c>
      <c r="C10" s="41">
        <v>4</v>
      </c>
      <c r="D10" s="7">
        <v>4</v>
      </c>
      <c r="E10" s="7">
        <v>4</v>
      </c>
      <c r="F10" s="7">
        <v>4</v>
      </c>
      <c r="G10" s="7">
        <v>4</v>
      </c>
      <c r="H10" s="7">
        <v>4</v>
      </c>
      <c r="I10" s="7">
        <v>4</v>
      </c>
      <c r="J10" s="15">
        <f t="shared" si="0"/>
        <v>4.8</v>
      </c>
      <c r="K10" s="42">
        <v>2</v>
      </c>
      <c r="L10" s="14">
        <v>0</v>
      </c>
      <c r="M10" s="10">
        <v>0</v>
      </c>
      <c r="N10" s="14">
        <v>0</v>
      </c>
      <c r="O10" s="10">
        <v>0</v>
      </c>
      <c r="P10" s="14">
        <v>0</v>
      </c>
      <c r="Q10" s="10">
        <v>0</v>
      </c>
      <c r="R10" s="44">
        <v>0</v>
      </c>
      <c r="S10" s="53">
        <v>0</v>
      </c>
      <c r="T10" s="54">
        <v>0</v>
      </c>
      <c r="U10" s="53">
        <v>0</v>
      </c>
      <c r="V10" s="54">
        <v>0</v>
      </c>
      <c r="W10" s="58">
        <f t="shared" si="1"/>
        <v>10</v>
      </c>
      <c r="X10" s="30">
        <f t="shared" si="2"/>
        <v>16.8</v>
      </c>
      <c r="Y10" s="31" t="str">
        <f>+IF(X10&lt;5,"MAU",IF(X10&lt;10,"MEDIOCRE",IF(X10&lt;14,"SUFICIENTE",IF(X10&lt;18,"BOM",IF(X10&lt;=20,"MUITO BOM")))))</f>
        <v>BOM</v>
      </c>
      <c r="Z10" s="1" t="s">
        <v>118</v>
      </c>
    </row>
    <row r="11" spans="1:26" ht="24.95" customHeight="1" thickBot="1" x14ac:dyDescent="0.35">
      <c r="A11" s="83">
        <v>188</v>
      </c>
      <c r="B11" s="86" t="s">
        <v>159</v>
      </c>
      <c r="C11" s="41">
        <v>4</v>
      </c>
      <c r="D11" s="7">
        <v>4</v>
      </c>
      <c r="E11" s="7">
        <v>4</v>
      </c>
      <c r="F11" s="7">
        <v>4</v>
      </c>
      <c r="G11" s="7">
        <v>4</v>
      </c>
      <c r="H11" s="7">
        <v>4</v>
      </c>
      <c r="I11" s="7">
        <v>4</v>
      </c>
      <c r="J11" s="16">
        <f t="shared" si="0"/>
        <v>4.8</v>
      </c>
      <c r="K11" s="42">
        <v>2</v>
      </c>
      <c r="L11" s="14">
        <v>0</v>
      </c>
      <c r="M11" s="10">
        <v>0</v>
      </c>
      <c r="N11" s="14">
        <v>0</v>
      </c>
      <c r="O11" s="10">
        <v>0</v>
      </c>
      <c r="P11" s="14">
        <v>0</v>
      </c>
      <c r="Q11" s="10">
        <v>0</v>
      </c>
      <c r="R11" s="44">
        <v>0</v>
      </c>
      <c r="S11" s="53">
        <v>0</v>
      </c>
      <c r="T11" s="54">
        <v>0</v>
      </c>
      <c r="U11" s="51">
        <v>0</v>
      </c>
      <c r="V11" s="52">
        <v>0</v>
      </c>
      <c r="W11" s="58">
        <f t="shared" si="1"/>
        <v>10</v>
      </c>
      <c r="X11" s="30">
        <f t="shared" si="2"/>
        <v>16.8</v>
      </c>
      <c r="Y11" s="31" t="str">
        <f t="shared" ref="Y11:Y13" si="4">+IF(X11&lt;5,"MAU",IF(X11&lt;10,"MEDIOCRE",IF(X11&lt;14,"SUFICIENTE",IF(X11&lt;18,"BOM",IF(X11&lt;=20,"MUITO BOM")))))</f>
        <v>BOM</v>
      </c>
      <c r="Z11" s="1" t="s">
        <v>118</v>
      </c>
    </row>
    <row r="12" spans="1:26" ht="24.95" customHeight="1" thickBot="1" x14ac:dyDescent="0.35">
      <c r="A12" s="83">
        <v>230</v>
      </c>
      <c r="B12" s="86" t="s">
        <v>160</v>
      </c>
      <c r="C12" s="41">
        <v>4</v>
      </c>
      <c r="D12" s="7">
        <v>4</v>
      </c>
      <c r="E12" s="7">
        <v>4</v>
      </c>
      <c r="F12" s="7">
        <v>4</v>
      </c>
      <c r="G12" s="7">
        <v>4</v>
      </c>
      <c r="H12" s="7">
        <v>4</v>
      </c>
      <c r="I12" s="7">
        <v>4</v>
      </c>
      <c r="J12" s="15">
        <f t="shared" si="0"/>
        <v>4.8</v>
      </c>
      <c r="K12" s="42">
        <v>2</v>
      </c>
      <c r="L12" s="14">
        <v>0</v>
      </c>
      <c r="M12" s="10">
        <v>0</v>
      </c>
      <c r="N12" s="14">
        <v>0</v>
      </c>
      <c r="O12" s="10">
        <v>0</v>
      </c>
      <c r="P12" s="14">
        <v>0</v>
      </c>
      <c r="Q12" s="10">
        <v>0</v>
      </c>
      <c r="R12" s="44">
        <v>0</v>
      </c>
      <c r="S12" s="53">
        <v>0</v>
      </c>
      <c r="T12" s="54">
        <v>0</v>
      </c>
      <c r="U12" s="53">
        <v>0</v>
      </c>
      <c r="V12" s="54">
        <v>0</v>
      </c>
      <c r="W12" s="58">
        <f t="shared" si="1"/>
        <v>10</v>
      </c>
      <c r="X12" s="30">
        <f t="shared" si="2"/>
        <v>16.8</v>
      </c>
      <c r="Y12" s="31" t="str">
        <f t="shared" si="4"/>
        <v>BOM</v>
      </c>
      <c r="Z12" s="1" t="s">
        <v>118</v>
      </c>
    </row>
    <row r="13" spans="1:26" ht="24.95" customHeight="1" thickBot="1" x14ac:dyDescent="0.35">
      <c r="A13" s="83">
        <v>276</v>
      </c>
      <c r="B13" s="86" t="s">
        <v>161</v>
      </c>
      <c r="C13" s="41">
        <v>3</v>
      </c>
      <c r="D13" s="7">
        <v>3</v>
      </c>
      <c r="E13" s="7">
        <v>3</v>
      </c>
      <c r="F13" s="7">
        <v>3</v>
      </c>
      <c r="G13" s="7">
        <v>3</v>
      </c>
      <c r="H13" s="7">
        <v>3</v>
      </c>
      <c r="I13" s="7">
        <v>3</v>
      </c>
      <c r="J13" s="16">
        <f t="shared" si="0"/>
        <v>3.6</v>
      </c>
      <c r="K13" s="42">
        <v>0</v>
      </c>
      <c r="L13" s="14"/>
      <c r="M13" s="10">
        <v>0</v>
      </c>
      <c r="N13" s="14">
        <v>0</v>
      </c>
      <c r="O13" s="10">
        <v>0</v>
      </c>
      <c r="P13" s="14">
        <v>0</v>
      </c>
      <c r="Q13" s="10">
        <v>0</v>
      </c>
      <c r="R13" s="44">
        <v>0</v>
      </c>
      <c r="S13" s="53">
        <v>0</v>
      </c>
      <c r="T13" s="54">
        <v>0</v>
      </c>
      <c r="U13" s="53">
        <v>0</v>
      </c>
      <c r="V13" s="54">
        <v>0</v>
      </c>
      <c r="W13" s="58">
        <f t="shared" si="1"/>
        <v>10</v>
      </c>
      <c r="X13" s="30">
        <f t="shared" si="2"/>
        <v>13.6</v>
      </c>
      <c r="Y13" s="31" t="str">
        <f t="shared" si="4"/>
        <v>SUFICIENTE</v>
      </c>
      <c r="Z13" s="1" t="s">
        <v>120</v>
      </c>
    </row>
    <row r="14" spans="1:26" ht="24.95" customHeight="1" thickBot="1" x14ac:dyDescent="0.35">
      <c r="A14" s="83">
        <v>349</v>
      </c>
      <c r="B14" s="86" t="s">
        <v>162</v>
      </c>
      <c r="C14" s="41">
        <v>4</v>
      </c>
      <c r="D14" s="7">
        <v>4</v>
      </c>
      <c r="E14" s="7">
        <v>4</v>
      </c>
      <c r="F14" s="7">
        <v>4</v>
      </c>
      <c r="G14" s="7">
        <v>4</v>
      </c>
      <c r="H14" s="7">
        <v>4</v>
      </c>
      <c r="I14" s="7">
        <v>4</v>
      </c>
      <c r="J14" s="15">
        <f t="shared" si="0"/>
        <v>4.8</v>
      </c>
      <c r="K14" s="42">
        <v>2</v>
      </c>
      <c r="L14" s="14">
        <v>0</v>
      </c>
      <c r="M14" s="10">
        <v>0</v>
      </c>
      <c r="N14" s="14">
        <v>0</v>
      </c>
      <c r="O14" s="10">
        <v>0</v>
      </c>
      <c r="P14" s="14">
        <v>0</v>
      </c>
      <c r="Q14" s="10">
        <v>0</v>
      </c>
      <c r="R14" s="44">
        <v>0</v>
      </c>
      <c r="S14" s="53">
        <v>0</v>
      </c>
      <c r="T14" s="54">
        <v>0</v>
      </c>
      <c r="U14" s="51">
        <v>0</v>
      </c>
      <c r="V14" s="52">
        <v>0</v>
      </c>
      <c r="W14" s="58">
        <f t="shared" si="1"/>
        <v>10</v>
      </c>
      <c r="X14" s="30">
        <f t="shared" si="2"/>
        <v>16.8</v>
      </c>
      <c r="Y14" s="31" t="str">
        <f>+IF(X14&lt;5,"MAU",IF(X14&lt;10,"MEDIOCRE",IF(X14&lt;14,"SUFICIENTE",IF(X14&lt;18,"BOM",IF(X14&lt;=20,"MUITO BOM")))))</f>
        <v>BOM</v>
      </c>
      <c r="Z14" s="1" t="s">
        <v>118</v>
      </c>
    </row>
    <row r="15" spans="1:26" ht="24.95" customHeight="1" thickBot="1" x14ac:dyDescent="0.35">
      <c r="A15" s="83">
        <v>464</v>
      </c>
      <c r="B15" s="86" t="s">
        <v>163</v>
      </c>
      <c r="C15" s="41">
        <v>4</v>
      </c>
      <c r="D15" s="7">
        <v>4</v>
      </c>
      <c r="E15" s="7">
        <v>4</v>
      </c>
      <c r="F15" s="7">
        <v>4</v>
      </c>
      <c r="G15" s="7">
        <v>4</v>
      </c>
      <c r="H15" s="7">
        <v>4</v>
      </c>
      <c r="I15" s="7">
        <v>4</v>
      </c>
      <c r="J15" s="16">
        <f t="shared" si="0"/>
        <v>4.8</v>
      </c>
      <c r="K15" s="17">
        <v>0</v>
      </c>
      <c r="L15" s="14">
        <v>0</v>
      </c>
      <c r="M15" s="10">
        <v>0</v>
      </c>
      <c r="N15" s="14">
        <v>0</v>
      </c>
      <c r="O15" s="10">
        <v>0</v>
      </c>
      <c r="P15" s="14">
        <v>0</v>
      </c>
      <c r="Q15" s="10">
        <v>1</v>
      </c>
      <c r="R15" s="44">
        <v>1</v>
      </c>
      <c r="S15" s="53">
        <v>1</v>
      </c>
      <c r="T15" s="54">
        <v>1</v>
      </c>
      <c r="U15" s="53">
        <v>1</v>
      </c>
      <c r="V15" s="54">
        <v>1</v>
      </c>
      <c r="W15" s="58">
        <f t="shared" si="1"/>
        <v>-4</v>
      </c>
      <c r="X15" s="30">
        <f>J15+K15+W15</f>
        <v>0.79999999999999982</v>
      </c>
      <c r="Y15" s="31" t="str">
        <f t="shared" ref="Y15:Y16" si="5">+IF(X15&lt;5,"MAU",IF(X15&lt;10,"MEDIOCRE",IF(X15&lt;14,"SUFICIENTE",IF(X15&lt;18,"BOM",IF(X15&lt;=20,"MUITO BOM")))))</f>
        <v>MAU</v>
      </c>
      <c r="Z15" s="1" t="s">
        <v>120</v>
      </c>
    </row>
    <row r="16" spans="1:26" ht="24.95" customHeight="1" thickBot="1" x14ac:dyDescent="0.35">
      <c r="A16" s="83">
        <v>480</v>
      </c>
      <c r="B16" s="86" t="s">
        <v>164</v>
      </c>
      <c r="C16" s="41">
        <v>4</v>
      </c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15">
        <f t="shared" si="0"/>
        <v>4.8</v>
      </c>
      <c r="K16" s="17">
        <v>2</v>
      </c>
      <c r="L16" s="14">
        <v>0</v>
      </c>
      <c r="M16" s="10">
        <v>0</v>
      </c>
      <c r="N16" s="14">
        <v>0</v>
      </c>
      <c r="O16" s="10">
        <v>0</v>
      </c>
      <c r="P16" s="14">
        <v>0</v>
      </c>
      <c r="Q16" s="10">
        <v>0</v>
      </c>
      <c r="R16" s="44">
        <v>0</v>
      </c>
      <c r="S16" s="53">
        <v>0</v>
      </c>
      <c r="T16" s="54">
        <v>0</v>
      </c>
      <c r="U16" s="51">
        <v>0</v>
      </c>
      <c r="V16" s="52">
        <v>0</v>
      </c>
      <c r="W16" s="58">
        <f t="shared" si="1"/>
        <v>10</v>
      </c>
      <c r="X16" s="30">
        <f t="shared" si="2"/>
        <v>16.8</v>
      </c>
      <c r="Y16" s="31" t="str">
        <f t="shared" si="5"/>
        <v>BOM</v>
      </c>
      <c r="Z16" s="1" t="s">
        <v>118</v>
      </c>
    </row>
    <row r="17" spans="1:26" ht="24.95" customHeight="1" thickBot="1" x14ac:dyDescent="0.35">
      <c r="A17" s="83">
        <v>520</v>
      </c>
      <c r="B17" s="86" t="s">
        <v>165</v>
      </c>
      <c r="C17" s="41">
        <v>4</v>
      </c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>
        <v>4</v>
      </c>
      <c r="J17" s="16">
        <f t="shared" si="0"/>
        <v>4.8</v>
      </c>
      <c r="K17" s="17">
        <v>2</v>
      </c>
      <c r="L17" s="14">
        <v>0</v>
      </c>
      <c r="M17" s="10">
        <v>0</v>
      </c>
      <c r="N17" s="14">
        <v>0</v>
      </c>
      <c r="O17" s="10">
        <v>0</v>
      </c>
      <c r="P17" s="14">
        <v>0</v>
      </c>
      <c r="Q17" s="10">
        <v>0</v>
      </c>
      <c r="R17" s="44">
        <v>0</v>
      </c>
      <c r="S17" s="53">
        <v>0</v>
      </c>
      <c r="T17" s="54">
        <v>0</v>
      </c>
      <c r="U17" s="53">
        <v>0</v>
      </c>
      <c r="V17" s="54">
        <v>0</v>
      </c>
      <c r="W17" s="58">
        <f t="shared" si="1"/>
        <v>10</v>
      </c>
      <c r="X17" s="30">
        <f t="shared" si="2"/>
        <v>16.8</v>
      </c>
      <c r="Y17" s="31" t="str">
        <f t="shared" ref="Y17:Y19" si="6">+IF(X17&lt;5,"MAU",IF(X17&lt;10,"MEDIOCRE",IF(X17&lt;14,"SUFICIENTE",IF(X17&lt;18,"BOM",IF(X17&lt;=20,"MUITO BOM")))))</f>
        <v>BOM</v>
      </c>
      <c r="Z17" s="1" t="s">
        <v>118</v>
      </c>
    </row>
    <row r="18" spans="1:26" ht="24.95" customHeight="1" thickBot="1" x14ac:dyDescent="0.35">
      <c r="A18" s="83">
        <v>542</v>
      </c>
      <c r="B18" s="86" t="s">
        <v>166</v>
      </c>
      <c r="C18" s="41">
        <v>4</v>
      </c>
      <c r="D18" s="7">
        <v>4</v>
      </c>
      <c r="E18" s="7">
        <v>4</v>
      </c>
      <c r="F18" s="7">
        <v>4</v>
      </c>
      <c r="G18" s="7">
        <v>4</v>
      </c>
      <c r="H18" s="7">
        <v>4</v>
      </c>
      <c r="I18" s="7">
        <v>4</v>
      </c>
      <c r="J18" s="15">
        <f t="shared" si="0"/>
        <v>4.8</v>
      </c>
      <c r="K18" s="17">
        <v>2</v>
      </c>
      <c r="L18" s="14">
        <v>1</v>
      </c>
      <c r="M18" s="10">
        <v>0</v>
      </c>
      <c r="N18" s="14">
        <v>0</v>
      </c>
      <c r="O18" s="10">
        <v>0</v>
      </c>
      <c r="P18" s="14">
        <v>0</v>
      </c>
      <c r="Q18" s="10">
        <v>0</v>
      </c>
      <c r="R18" s="44">
        <v>0</v>
      </c>
      <c r="S18" s="53">
        <v>0</v>
      </c>
      <c r="T18" s="54">
        <v>0</v>
      </c>
      <c r="U18" s="53">
        <v>0</v>
      </c>
      <c r="V18" s="54">
        <v>0</v>
      </c>
      <c r="W18" s="58">
        <f t="shared" si="1"/>
        <v>11</v>
      </c>
      <c r="X18" s="30">
        <f t="shared" si="2"/>
        <v>17.8</v>
      </c>
      <c r="Y18" s="31" t="str">
        <f t="shared" si="6"/>
        <v>BOM</v>
      </c>
      <c r="Z18" s="1" t="s">
        <v>118</v>
      </c>
    </row>
    <row r="19" spans="1:26" ht="24.95" customHeight="1" thickBot="1" x14ac:dyDescent="0.35">
      <c r="A19" s="83">
        <v>589</v>
      </c>
      <c r="B19" s="86" t="s">
        <v>167</v>
      </c>
      <c r="C19" s="41">
        <v>4</v>
      </c>
      <c r="D19" s="7">
        <v>4</v>
      </c>
      <c r="E19" s="7">
        <v>4</v>
      </c>
      <c r="F19" s="7">
        <v>4</v>
      </c>
      <c r="G19" s="7">
        <v>4</v>
      </c>
      <c r="H19" s="7">
        <v>4</v>
      </c>
      <c r="I19" s="7">
        <v>4</v>
      </c>
      <c r="J19" s="16">
        <f t="shared" si="0"/>
        <v>4.8</v>
      </c>
      <c r="K19" s="17">
        <v>2</v>
      </c>
      <c r="L19" s="14">
        <v>0</v>
      </c>
      <c r="M19" s="10">
        <v>0</v>
      </c>
      <c r="N19" s="14">
        <v>0</v>
      </c>
      <c r="O19" s="10">
        <v>0</v>
      </c>
      <c r="P19" s="14">
        <v>0</v>
      </c>
      <c r="Q19" s="10">
        <v>0</v>
      </c>
      <c r="R19" s="44">
        <v>0</v>
      </c>
      <c r="S19" s="53">
        <v>0</v>
      </c>
      <c r="T19" s="54">
        <v>0</v>
      </c>
      <c r="U19" s="51">
        <v>0</v>
      </c>
      <c r="V19" s="52">
        <v>0</v>
      </c>
      <c r="W19" s="58">
        <f t="shared" si="1"/>
        <v>10</v>
      </c>
      <c r="X19" s="30">
        <f t="shared" si="2"/>
        <v>16.8</v>
      </c>
      <c r="Y19" s="31" t="str">
        <f t="shared" si="6"/>
        <v>BOM</v>
      </c>
      <c r="Z19" s="1" t="s">
        <v>118</v>
      </c>
    </row>
    <row r="20" spans="1:26" ht="24.95" customHeight="1" thickBot="1" x14ac:dyDescent="0.35">
      <c r="A20" s="83">
        <v>591</v>
      </c>
      <c r="B20" s="86" t="s">
        <v>168</v>
      </c>
      <c r="C20" s="41">
        <v>4</v>
      </c>
      <c r="D20" s="7">
        <v>4</v>
      </c>
      <c r="E20" s="7">
        <v>4</v>
      </c>
      <c r="F20" s="7">
        <v>4</v>
      </c>
      <c r="G20" s="7">
        <v>4</v>
      </c>
      <c r="H20" s="7">
        <v>4</v>
      </c>
      <c r="I20" s="7">
        <v>4</v>
      </c>
      <c r="J20" s="15">
        <f t="shared" si="0"/>
        <v>4.8</v>
      </c>
      <c r="K20" s="17">
        <v>2</v>
      </c>
      <c r="L20" s="14">
        <v>0</v>
      </c>
      <c r="M20" s="10">
        <v>0</v>
      </c>
      <c r="N20" s="14">
        <v>0</v>
      </c>
      <c r="O20" s="10">
        <v>0</v>
      </c>
      <c r="P20" s="14">
        <v>0</v>
      </c>
      <c r="Q20" s="10">
        <v>0</v>
      </c>
      <c r="R20" s="44">
        <v>0</v>
      </c>
      <c r="S20" s="53">
        <v>0</v>
      </c>
      <c r="T20" s="54">
        <v>0</v>
      </c>
      <c r="U20" s="53">
        <v>0</v>
      </c>
      <c r="V20" s="54">
        <v>0</v>
      </c>
      <c r="W20" s="58">
        <f t="shared" si="1"/>
        <v>10</v>
      </c>
      <c r="X20" s="30">
        <f t="shared" si="2"/>
        <v>16.8</v>
      </c>
      <c r="Y20" s="31" t="str">
        <f>+IF(X20&lt;5,"MAU",IF(X20&lt;10,"MEDIOCRE",IF(X20&lt;14,"SUFICIENTE",IF(X20&lt;18,"BOM",IF(X20&lt;=20,"MUITO BOM")))))</f>
        <v>BOM</v>
      </c>
      <c r="Z20" s="1" t="s">
        <v>118</v>
      </c>
    </row>
    <row r="21" spans="1:26" ht="24.95" customHeight="1" thickBot="1" x14ac:dyDescent="0.35">
      <c r="A21" s="83">
        <v>667</v>
      </c>
      <c r="B21" s="86" t="s">
        <v>169</v>
      </c>
      <c r="C21" s="41">
        <v>4</v>
      </c>
      <c r="D21" s="7">
        <v>4</v>
      </c>
      <c r="E21" s="7">
        <v>4</v>
      </c>
      <c r="F21" s="7">
        <v>4</v>
      </c>
      <c r="G21" s="7">
        <v>4</v>
      </c>
      <c r="H21" s="7">
        <v>4</v>
      </c>
      <c r="I21" s="7">
        <v>4</v>
      </c>
      <c r="J21" s="16">
        <f t="shared" si="0"/>
        <v>4.8</v>
      </c>
      <c r="K21" s="17">
        <v>2</v>
      </c>
      <c r="L21" s="14">
        <v>0</v>
      </c>
      <c r="M21" s="10">
        <v>0</v>
      </c>
      <c r="N21" s="14">
        <v>0</v>
      </c>
      <c r="O21" s="10">
        <v>0</v>
      </c>
      <c r="P21" s="14">
        <v>0</v>
      </c>
      <c r="Q21" s="10">
        <v>0</v>
      </c>
      <c r="R21" s="44">
        <v>0</v>
      </c>
      <c r="S21" s="53">
        <v>0</v>
      </c>
      <c r="T21" s="54">
        <v>0</v>
      </c>
      <c r="U21" s="53">
        <v>0</v>
      </c>
      <c r="V21" s="54">
        <v>0</v>
      </c>
      <c r="W21" s="58">
        <f t="shared" si="1"/>
        <v>10</v>
      </c>
      <c r="X21" s="30">
        <f t="shared" si="2"/>
        <v>16.8</v>
      </c>
      <c r="Y21" s="31" t="str">
        <f t="shared" ref="Y21" si="7">+IF(X21&lt;5,"MAU",IF(X21&lt;10,"MEDIOCRE",IF(X21&lt;14,"SUFICIENTE",IF(X21&lt;18,"BOM",IF(X21&lt;=20,"MUITO BOM")))))</f>
        <v>BOM</v>
      </c>
      <c r="Z21" s="1" t="s">
        <v>118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27" priority="10" operator="greaterThan">
      <formula>6</formula>
    </cfRule>
  </conditionalFormatting>
  <conditionalFormatting sqref="W5:W21">
    <cfRule type="cellIs" dxfId="26" priority="9" operator="greaterThan">
      <formula>12</formula>
    </cfRule>
  </conditionalFormatting>
  <conditionalFormatting sqref="J10:J12">
    <cfRule type="cellIs" dxfId="25" priority="8" operator="greaterThan">
      <formula>6</formula>
    </cfRule>
  </conditionalFormatting>
  <conditionalFormatting sqref="J6:J9">
    <cfRule type="cellIs" dxfId="24" priority="7" operator="greaterThan">
      <formula>6</formula>
    </cfRule>
  </conditionalFormatting>
  <conditionalFormatting sqref="J20:J21">
    <cfRule type="cellIs" dxfId="23" priority="6" operator="greaterThan">
      <formula>6</formula>
    </cfRule>
  </conditionalFormatting>
  <conditionalFormatting sqref="J19">
    <cfRule type="cellIs" dxfId="22" priority="5" operator="greaterThan">
      <formula>6</formula>
    </cfRule>
  </conditionalFormatting>
  <conditionalFormatting sqref="C5:I21">
    <cfRule type="colorScale" priority="4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21" priority="3" operator="greaterThan">
      <formula>6</formula>
    </cfRule>
  </conditionalFormatting>
  <conditionalFormatting sqref="J16:J18">
    <cfRule type="cellIs" dxfId="20" priority="2" operator="greaterThan">
      <formula>6</formula>
    </cfRule>
  </conditionalFormatting>
  <conditionalFormatting sqref="J13:J15">
    <cfRule type="cellIs" dxfId="19" priority="1" operator="greaterThan">
      <formula>6</formula>
    </cfRule>
  </conditionalFormatting>
  <dataValidations count="2">
    <dataValidation type="whole" allowBlank="1" showInputMessage="1" showErrorMessage="1" promptTitle="Validação" prompt="Valores devem ser 1, 2, 3, 4 ou 5" sqref="C4:I4" xr:uid="{D99AFC9E-5536-40CF-9AA4-A1338D1D3976}">
      <formula1>1</formula1>
      <formula2>5</formula2>
    </dataValidation>
    <dataValidation type="decimal" allowBlank="1" showInputMessage="1" showErrorMessage="1" promptTitle="Validação" prompt="Valores devem ser de 0, 1 ou 2" sqref="K4" xr:uid="{B9C66805-306C-419F-AACD-8FF7E14C73A2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6" orientation="landscape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CD21-A070-47A7-88CD-10DDB2F28F06}">
  <sheetPr>
    <pageSetUpPr fitToPage="1"/>
  </sheetPr>
  <dimension ref="A1:Z26"/>
  <sheetViews>
    <sheetView view="pageBreakPreview" zoomScale="50" zoomScaleNormal="50" zoomScaleSheetLayoutView="50" workbookViewId="0">
      <selection sqref="A1:XFD9"/>
    </sheetView>
  </sheetViews>
  <sheetFormatPr defaultColWidth="15.28515625" defaultRowHeight="15" x14ac:dyDescent="0.25"/>
  <cols>
    <col min="1" max="1" width="9.7109375" style="1" customWidth="1"/>
    <col min="2" max="2" width="45.42578125" style="1" customWidth="1"/>
    <col min="3" max="8" width="16.28515625" style="1" customWidth="1"/>
    <col min="9" max="9" width="18.28515625" style="1" customWidth="1"/>
    <col min="10" max="10" width="20.7109375" style="1" customWidth="1"/>
    <col min="11" max="11" width="9.85546875" style="1" customWidth="1"/>
    <col min="12" max="18" width="13" style="1" customWidth="1"/>
    <col min="19" max="19" width="14.28515625" style="1" customWidth="1"/>
    <col min="20" max="20" width="14.42578125" style="1" customWidth="1"/>
    <col min="21" max="22" width="13" style="1" customWidth="1"/>
    <col min="23" max="23" width="16.42578125" style="1" customWidth="1"/>
    <col min="24" max="24" width="12.42578125" style="1" customWidth="1"/>
    <col min="25" max="25" width="21.28515625" style="1" customWidth="1"/>
    <col min="26" max="16384" width="15.28515625" style="1"/>
  </cols>
  <sheetData>
    <row r="1" spans="1:26" ht="22.5" customHeight="1" thickTop="1" thickBot="1" x14ac:dyDescent="0.3">
      <c r="A1" s="94"/>
      <c r="B1" s="95"/>
      <c r="C1" s="100" t="s">
        <v>1</v>
      </c>
      <c r="D1" s="101"/>
      <c r="E1" s="101"/>
      <c r="F1" s="101"/>
      <c r="G1" s="101"/>
      <c r="H1" s="101"/>
      <c r="I1" s="101"/>
      <c r="J1" s="102"/>
      <c r="K1" s="106" t="s">
        <v>0</v>
      </c>
      <c r="L1" s="109" t="s">
        <v>2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12" t="s">
        <v>3</v>
      </c>
      <c r="Y1" s="113"/>
    </row>
    <row r="2" spans="1:26" ht="15.75" customHeight="1" thickBot="1" x14ac:dyDescent="0.3">
      <c r="A2" s="96"/>
      <c r="B2" s="97"/>
      <c r="C2" s="103"/>
      <c r="D2" s="104"/>
      <c r="E2" s="104"/>
      <c r="F2" s="104"/>
      <c r="G2" s="104"/>
      <c r="H2" s="104"/>
      <c r="I2" s="104"/>
      <c r="J2" s="105"/>
      <c r="K2" s="107"/>
      <c r="L2" s="131" t="s">
        <v>4</v>
      </c>
      <c r="M2" s="133" t="s">
        <v>5</v>
      </c>
      <c r="N2" s="133" t="s">
        <v>6</v>
      </c>
      <c r="O2" s="126" t="s">
        <v>7</v>
      </c>
      <c r="P2" s="133" t="s">
        <v>8</v>
      </c>
      <c r="Q2" s="118" t="s">
        <v>9</v>
      </c>
      <c r="R2" s="118" t="s">
        <v>10</v>
      </c>
      <c r="S2" s="120" t="s">
        <v>11</v>
      </c>
      <c r="T2" s="121"/>
      <c r="U2" s="124" t="s">
        <v>12</v>
      </c>
      <c r="V2" s="125"/>
      <c r="W2" s="128" t="s">
        <v>13</v>
      </c>
      <c r="X2" s="114"/>
      <c r="Y2" s="115"/>
    </row>
    <row r="3" spans="1:26" s="3" customFormat="1" ht="42.75" customHeight="1" thickBot="1" x14ac:dyDescent="0.3">
      <c r="A3" s="98"/>
      <c r="B3" s="99"/>
      <c r="C3" s="33" t="s">
        <v>14</v>
      </c>
      <c r="D3" s="34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  <c r="K3" s="108"/>
      <c r="L3" s="132"/>
      <c r="M3" s="134"/>
      <c r="N3" s="134"/>
      <c r="O3" s="135"/>
      <c r="P3" s="134"/>
      <c r="Q3" s="119"/>
      <c r="R3" s="119"/>
      <c r="S3" s="122"/>
      <c r="T3" s="123"/>
      <c r="U3" s="126"/>
      <c r="V3" s="127"/>
      <c r="W3" s="129"/>
      <c r="X3" s="114"/>
      <c r="Y3" s="115"/>
    </row>
    <row r="4" spans="1:26" s="2" customFormat="1" ht="24.95" customHeight="1" thickTop="1" thickBot="1" x14ac:dyDescent="0.4">
      <c r="A4" s="4" t="s">
        <v>22</v>
      </c>
      <c r="B4" s="5" t="s">
        <v>23</v>
      </c>
      <c r="C4" s="36">
        <v>5</v>
      </c>
      <c r="D4" s="37">
        <v>5</v>
      </c>
      <c r="E4" s="37">
        <v>5</v>
      </c>
      <c r="F4" s="37">
        <v>5</v>
      </c>
      <c r="G4" s="37">
        <v>5</v>
      </c>
      <c r="H4" s="37">
        <v>5</v>
      </c>
      <c r="I4" s="37">
        <v>5</v>
      </c>
      <c r="J4" s="38">
        <f>(AVERAGE(C4:I4))*6/5</f>
        <v>6</v>
      </c>
      <c r="K4" s="39">
        <v>2</v>
      </c>
      <c r="L4" s="23">
        <v>1</v>
      </c>
      <c r="M4" s="24">
        <v>2</v>
      </c>
      <c r="N4" s="25">
        <v>5</v>
      </c>
      <c r="O4" s="24">
        <v>4</v>
      </c>
      <c r="P4" s="25">
        <v>3</v>
      </c>
      <c r="Q4" s="24">
        <v>-1</v>
      </c>
      <c r="R4" s="26">
        <v>-3</v>
      </c>
      <c r="S4" s="47" t="s">
        <v>24</v>
      </c>
      <c r="T4" s="48" t="s">
        <v>25</v>
      </c>
      <c r="U4" s="46" t="s">
        <v>24</v>
      </c>
      <c r="V4" s="27" t="s">
        <v>25</v>
      </c>
      <c r="W4" s="130"/>
      <c r="X4" s="116"/>
      <c r="Y4" s="117"/>
    </row>
    <row r="5" spans="1:26" ht="24.95" customHeight="1" thickTop="1" x14ac:dyDescent="0.3">
      <c r="A5" s="70">
        <v>49</v>
      </c>
      <c r="B5" s="71" t="s">
        <v>108</v>
      </c>
      <c r="C5" s="40">
        <v>4</v>
      </c>
      <c r="D5" s="10">
        <v>4</v>
      </c>
      <c r="E5" s="10">
        <v>4</v>
      </c>
      <c r="F5" s="10">
        <v>4</v>
      </c>
      <c r="G5" s="10">
        <v>4</v>
      </c>
      <c r="H5" s="10">
        <v>4</v>
      </c>
      <c r="I5" s="10">
        <v>4</v>
      </c>
      <c r="J5" s="15">
        <f t="shared" ref="J5:J25" si="0">(AVERAGE(C5:I5))*6/5</f>
        <v>4.8</v>
      </c>
      <c r="K5" s="42">
        <v>2</v>
      </c>
      <c r="L5" s="14">
        <v>0</v>
      </c>
      <c r="M5" s="10">
        <v>0</v>
      </c>
      <c r="N5" s="14">
        <v>0</v>
      </c>
      <c r="O5" s="10">
        <v>0</v>
      </c>
      <c r="P5" s="14">
        <v>0</v>
      </c>
      <c r="Q5" s="10">
        <v>0</v>
      </c>
      <c r="R5" s="44">
        <v>0</v>
      </c>
      <c r="S5" s="53">
        <v>0</v>
      </c>
      <c r="T5" s="54">
        <v>0</v>
      </c>
      <c r="U5" s="53">
        <v>0</v>
      </c>
      <c r="V5" s="54">
        <v>0</v>
      </c>
      <c r="W5" s="57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8">
        <f>J5+K5+W5</f>
        <v>16.8</v>
      </c>
      <c r="Y5" s="29" t="str">
        <f>+IF(X5&lt;5,"MAU",IF(X5&lt;10,"MEDIOCRE",IF(X5&lt;14,"SUFICIENTE",IF(X5&lt;18,"BOM",IF(X5&lt;=20,"MUITO BOM")))))</f>
        <v>BOM</v>
      </c>
      <c r="Z5" s="1" t="s">
        <v>118</v>
      </c>
    </row>
    <row r="6" spans="1:26" ht="24.95" customHeight="1" x14ac:dyDescent="0.3">
      <c r="A6" s="72">
        <v>112</v>
      </c>
      <c r="B6" s="73" t="s">
        <v>121</v>
      </c>
      <c r="C6" s="40">
        <v>4</v>
      </c>
      <c r="D6" s="10">
        <v>4</v>
      </c>
      <c r="E6" s="10">
        <v>4</v>
      </c>
      <c r="F6" s="10">
        <v>4</v>
      </c>
      <c r="G6" s="10">
        <v>4</v>
      </c>
      <c r="H6" s="10">
        <v>4</v>
      </c>
      <c r="I6" s="10">
        <v>4</v>
      </c>
      <c r="J6" s="18">
        <f t="shared" si="0"/>
        <v>4.8</v>
      </c>
      <c r="K6" s="42">
        <v>2</v>
      </c>
      <c r="L6" s="14">
        <v>0</v>
      </c>
      <c r="M6" s="10">
        <v>0</v>
      </c>
      <c r="N6" s="14">
        <v>0</v>
      </c>
      <c r="O6" s="10">
        <v>0</v>
      </c>
      <c r="P6" s="14">
        <v>0</v>
      </c>
      <c r="Q6" s="10">
        <v>0</v>
      </c>
      <c r="R6" s="44">
        <v>0</v>
      </c>
      <c r="S6" s="53">
        <v>0</v>
      </c>
      <c r="T6" s="54">
        <v>0</v>
      </c>
      <c r="U6" s="53">
        <v>0</v>
      </c>
      <c r="V6" s="54">
        <v>0</v>
      </c>
      <c r="W6" s="58">
        <f t="shared" ref="W6:W25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0">
        <f t="shared" ref="X6:X25" si="2">J6+K6+W6</f>
        <v>16.8</v>
      </c>
      <c r="Y6" s="31" t="str">
        <f>+IF(X6&lt;5,"MAU",IF(X6&lt;10,"MEDIOCRE",IF(X6&lt;14,"SUFICIENTE",IF(X6&lt;18,"BOM",IF(X6&lt;=20,"MUITO BOM")))))</f>
        <v>BOM</v>
      </c>
      <c r="Z6" s="1" t="s">
        <v>118</v>
      </c>
    </row>
    <row r="7" spans="1:26" ht="24.95" customHeight="1" x14ac:dyDescent="0.3">
      <c r="A7" s="74">
        <v>154</v>
      </c>
      <c r="B7" s="75" t="s">
        <v>122</v>
      </c>
      <c r="C7" s="40">
        <v>4</v>
      </c>
      <c r="D7" s="10">
        <v>4</v>
      </c>
      <c r="E7" s="10">
        <v>4</v>
      </c>
      <c r="F7" s="10">
        <v>4</v>
      </c>
      <c r="G7" s="10">
        <v>4</v>
      </c>
      <c r="H7" s="10">
        <v>4</v>
      </c>
      <c r="I7" s="10">
        <v>4</v>
      </c>
      <c r="J7" s="16">
        <f t="shared" si="0"/>
        <v>4.8</v>
      </c>
      <c r="K7" s="42">
        <v>2</v>
      </c>
      <c r="L7" s="14">
        <v>0</v>
      </c>
      <c r="M7" s="10">
        <v>0</v>
      </c>
      <c r="N7" s="14">
        <v>0</v>
      </c>
      <c r="O7" s="10">
        <v>0</v>
      </c>
      <c r="P7" s="14">
        <v>0</v>
      </c>
      <c r="Q7" s="10">
        <v>0</v>
      </c>
      <c r="R7" s="44">
        <v>0</v>
      </c>
      <c r="S7" s="53">
        <v>0</v>
      </c>
      <c r="T7" s="54">
        <v>0</v>
      </c>
      <c r="U7" s="53">
        <v>0</v>
      </c>
      <c r="V7" s="54">
        <v>0</v>
      </c>
      <c r="W7" s="58">
        <f t="shared" si="1"/>
        <v>10</v>
      </c>
      <c r="X7" s="30">
        <f t="shared" si="2"/>
        <v>16.8</v>
      </c>
      <c r="Y7" s="31" t="str">
        <f t="shared" ref="Y7:Y9" si="3">+IF(X7&lt;5,"MAU",IF(X7&lt;10,"MEDIOCRE",IF(X7&lt;14,"SUFICIENTE",IF(X7&lt;18,"BOM",IF(X7&lt;=20,"MUITO BOM")))))</f>
        <v>BOM</v>
      </c>
      <c r="Z7" s="1" t="s">
        <v>118</v>
      </c>
    </row>
    <row r="8" spans="1:26" ht="24.95" customHeight="1" x14ac:dyDescent="0.3">
      <c r="A8" s="76">
        <v>310</v>
      </c>
      <c r="B8" s="73" t="s">
        <v>123</v>
      </c>
      <c r="C8" s="40">
        <v>4</v>
      </c>
      <c r="D8" s="10">
        <v>4</v>
      </c>
      <c r="E8" s="10">
        <v>4</v>
      </c>
      <c r="F8" s="10">
        <v>4</v>
      </c>
      <c r="G8" s="10">
        <v>4</v>
      </c>
      <c r="H8" s="10">
        <v>4</v>
      </c>
      <c r="I8" s="10">
        <v>4</v>
      </c>
      <c r="J8" s="15">
        <f t="shared" si="0"/>
        <v>4.8</v>
      </c>
      <c r="K8" s="42">
        <v>2</v>
      </c>
      <c r="L8" s="14">
        <v>0</v>
      </c>
      <c r="M8" s="10">
        <v>0</v>
      </c>
      <c r="N8" s="14">
        <v>0</v>
      </c>
      <c r="O8" s="10">
        <v>0</v>
      </c>
      <c r="P8" s="14">
        <v>0</v>
      </c>
      <c r="Q8" s="10">
        <v>0</v>
      </c>
      <c r="R8" s="44">
        <v>0</v>
      </c>
      <c r="S8" s="53">
        <v>0</v>
      </c>
      <c r="T8" s="54">
        <v>0</v>
      </c>
      <c r="U8" s="53">
        <v>0</v>
      </c>
      <c r="V8" s="54">
        <v>0</v>
      </c>
      <c r="W8" s="58">
        <f t="shared" si="1"/>
        <v>10</v>
      </c>
      <c r="X8" s="30">
        <f t="shared" si="2"/>
        <v>16.8</v>
      </c>
      <c r="Y8" s="31" t="str">
        <f t="shared" si="3"/>
        <v>BOM</v>
      </c>
      <c r="Z8" s="1" t="s">
        <v>118</v>
      </c>
    </row>
    <row r="9" spans="1:26" ht="24.95" customHeight="1" x14ac:dyDescent="0.3">
      <c r="A9" s="74">
        <v>318</v>
      </c>
      <c r="B9" s="75" t="s">
        <v>124</v>
      </c>
      <c r="C9" s="40">
        <v>4</v>
      </c>
      <c r="D9" s="10">
        <v>4</v>
      </c>
      <c r="E9" s="10">
        <v>4</v>
      </c>
      <c r="F9" s="10">
        <v>4</v>
      </c>
      <c r="G9" s="10">
        <v>4</v>
      </c>
      <c r="H9" s="10">
        <v>4</v>
      </c>
      <c r="I9" s="10">
        <v>4</v>
      </c>
      <c r="J9" s="16">
        <f t="shared" si="0"/>
        <v>4.8</v>
      </c>
      <c r="K9" s="42">
        <v>2</v>
      </c>
      <c r="L9" s="8">
        <v>1</v>
      </c>
      <c r="M9" s="10">
        <v>0</v>
      </c>
      <c r="N9" s="14">
        <v>0</v>
      </c>
      <c r="O9" s="10">
        <v>0</v>
      </c>
      <c r="P9" s="14">
        <v>0</v>
      </c>
      <c r="Q9" s="10">
        <v>0</v>
      </c>
      <c r="R9" s="44">
        <v>0</v>
      </c>
      <c r="S9" s="53">
        <v>0</v>
      </c>
      <c r="T9" s="54">
        <v>0</v>
      </c>
      <c r="U9" s="53">
        <v>0</v>
      </c>
      <c r="V9" s="54">
        <v>0</v>
      </c>
      <c r="W9" s="58">
        <f t="shared" si="1"/>
        <v>11</v>
      </c>
      <c r="X9" s="30">
        <f t="shared" si="2"/>
        <v>17.8</v>
      </c>
      <c r="Y9" s="31" t="str">
        <f t="shared" si="3"/>
        <v>BOM</v>
      </c>
      <c r="Z9" s="1" t="s">
        <v>118</v>
      </c>
    </row>
    <row r="10" spans="1:26" ht="24.95" customHeight="1" x14ac:dyDescent="0.3">
      <c r="A10" s="72">
        <v>399</v>
      </c>
      <c r="B10" s="73" t="s">
        <v>125</v>
      </c>
      <c r="C10" s="40">
        <v>4</v>
      </c>
      <c r="D10" s="10">
        <v>4</v>
      </c>
      <c r="E10" s="10">
        <v>4</v>
      </c>
      <c r="F10" s="10">
        <v>4</v>
      </c>
      <c r="G10" s="10">
        <v>4</v>
      </c>
      <c r="H10" s="10">
        <v>4</v>
      </c>
      <c r="I10" s="10">
        <v>4</v>
      </c>
      <c r="J10" s="15">
        <f t="shared" si="0"/>
        <v>4.8</v>
      </c>
      <c r="K10" s="42">
        <v>2</v>
      </c>
      <c r="L10" s="14">
        <v>0</v>
      </c>
      <c r="M10" s="10">
        <v>0</v>
      </c>
      <c r="N10" s="14">
        <v>0</v>
      </c>
      <c r="O10" s="10">
        <v>0</v>
      </c>
      <c r="P10" s="14">
        <v>0</v>
      </c>
      <c r="Q10" s="10">
        <v>0</v>
      </c>
      <c r="R10" s="44">
        <v>0</v>
      </c>
      <c r="S10" s="53">
        <v>0</v>
      </c>
      <c r="T10" s="54">
        <v>0</v>
      </c>
      <c r="U10" s="53">
        <v>0</v>
      </c>
      <c r="V10" s="54">
        <v>0</v>
      </c>
      <c r="W10" s="58">
        <f t="shared" si="1"/>
        <v>10</v>
      </c>
      <c r="X10" s="30">
        <f t="shared" si="2"/>
        <v>16.8</v>
      </c>
      <c r="Y10" s="31" t="str">
        <f>+IF(X10&lt;5,"MAU",IF(X10&lt;10,"MEDIOCRE",IF(X10&lt;14,"SUFICIENTE",IF(X10&lt;18,"BOM",IF(X10&lt;=20,"MUITO BOM")))))</f>
        <v>BOM</v>
      </c>
      <c r="Z10" s="1" t="s">
        <v>118</v>
      </c>
    </row>
    <row r="11" spans="1:26" ht="24.95" customHeight="1" x14ac:dyDescent="0.3">
      <c r="A11" s="74">
        <v>489</v>
      </c>
      <c r="B11" s="75" t="s">
        <v>126</v>
      </c>
      <c r="C11" s="40">
        <v>4</v>
      </c>
      <c r="D11" s="10">
        <v>4</v>
      </c>
      <c r="E11" s="10">
        <v>4</v>
      </c>
      <c r="F11" s="10">
        <v>4</v>
      </c>
      <c r="G11" s="10">
        <v>4</v>
      </c>
      <c r="H11" s="10">
        <v>4</v>
      </c>
      <c r="I11" s="10">
        <v>4</v>
      </c>
      <c r="J11" s="16">
        <f t="shared" si="0"/>
        <v>4.8</v>
      </c>
      <c r="K11" s="42">
        <v>2</v>
      </c>
      <c r="L11" s="8">
        <v>0</v>
      </c>
      <c r="M11" s="10">
        <v>0</v>
      </c>
      <c r="N11" s="14">
        <v>0</v>
      </c>
      <c r="O11" s="10">
        <v>0</v>
      </c>
      <c r="P11" s="14">
        <v>0</v>
      </c>
      <c r="Q11" s="10">
        <v>0</v>
      </c>
      <c r="R11" s="44">
        <v>0</v>
      </c>
      <c r="S11" s="53">
        <v>0</v>
      </c>
      <c r="T11" s="54">
        <v>0</v>
      </c>
      <c r="U11" s="53">
        <v>0</v>
      </c>
      <c r="V11" s="54">
        <v>0</v>
      </c>
      <c r="W11" s="58">
        <f t="shared" si="1"/>
        <v>10</v>
      </c>
      <c r="X11" s="30">
        <f t="shared" si="2"/>
        <v>16.8</v>
      </c>
      <c r="Y11" s="31" t="str">
        <f t="shared" ref="Y11:Y18" si="4">+IF(X11&lt;5,"MAU",IF(X11&lt;10,"MEDIOCRE",IF(X11&lt;14,"SUFICIENTE",IF(X11&lt;18,"BOM",IF(X11&lt;=20,"MUITO BOM")))))</f>
        <v>BOM</v>
      </c>
      <c r="Z11" s="1" t="s">
        <v>118</v>
      </c>
    </row>
    <row r="12" spans="1:26" ht="24.95" customHeight="1" x14ac:dyDescent="0.3">
      <c r="A12" s="72">
        <v>494</v>
      </c>
      <c r="B12" s="73" t="s">
        <v>127</v>
      </c>
      <c r="C12" s="40">
        <v>4</v>
      </c>
      <c r="D12" s="10">
        <v>4</v>
      </c>
      <c r="E12" s="10">
        <v>4</v>
      </c>
      <c r="F12" s="10">
        <v>4</v>
      </c>
      <c r="G12" s="10">
        <v>4</v>
      </c>
      <c r="H12" s="10">
        <v>4</v>
      </c>
      <c r="I12" s="10">
        <v>4</v>
      </c>
      <c r="J12" s="15">
        <f t="shared" si="0"/>
        <v>4.8</v>
      </c>
      <c r="K12" s="42">
        <v>2</v>
      </c>
      <c r="L12" s="14">
        <v>1</v>
      </c>
      <c r="M12" s="10">
        <v>0</v>
      </c>
      <c r="N12" s="14">
        <v>0</v>
      </c>
      <c r="O12" s="10">
        <v>0</v>
      </c>
      <c r="P12" s="14">
        <v>0</v>
      </c>
      <c r="Q12" s="10">
        <v>0</v>
      </c>
      <c r="R12" s="44">
        <v>0</v>
      </c>
      <c r="S12" s="53">
        <v>0</v>
      </c>
      <c r="T12" s="54">
        <v>0</v>
      </c>
      <c r="U12" s="53">
        <v>0</v>
      </c>
      <c r="V12" s="54">
        <v>0</v>
      </c>
      <c r="W12" s="58">
        <f t="shared" si="1"/>
        <v>11</v>
      </c>
      <c r="X12" s="30">
        <f t="shared" si="2"/>
        <v>17.8</v>
      </c>
      <c r="Y12" s="31" t="str">
        <f t="shared" si="4"/>
        <v>BOM</v>
      </c>
      <c r="Z12" s="1" t="s">
        <v>118</v>
      </c>
    </row>
    <row r="13" spans="1:26" ht="24.95" customHeight="1" x14ac:dyDescent="0.3">
      <c r="A13" s="74">
        <v>496</v>
      </c>
      <c r="B13" s="75" t="s">
        <v>128</v>
      </c>
      <c r="C13" s="40">
        <v>3</v>
      </c>
      <c r="D13" s="10">
        <v>3</v>
      </c>
      <c r="E13" s="10">
        <v>2</v>
      </c>
      <c r="F13" s="10">
        <v>3</v>
      </c>
      <c r="G13" s="10">
        <v>2</v>
      </c>
      <c r="H13" s="10">
        <v>2</v>
      </c>
      <c r="I13" s="10">
        <v>2</v>
      </c>
      <c r="J13" s="18">
        <f t="shared" si="0"/>
        <v>2.9142857142857137</v>
      </c>
      <c r="K13" s="42">
        <v>1</v>
      </c>
      <c r="L13" s="8">
        <v>0</v>
      </c>
      <c r="M13" s="10">
        <v>0</v>
      </c>
      <c r="N13" s="14">
        <v>0</v>
      </c>
      <c r="O13" s="10">
        <v>0</v>
      </c>
      <c r="P13" s="14">
        <v>0</v>
      </c>
      <c r="Q13" s="10">
        <v>0</v>
      </c>
      <c r="R13" s="44">
        <v>0</v>
      </c>
      <c r="S13" s="53">
        <v>0</v>
      </c>
      <c r="T13" s="54">
        <v>0</v>
      </c>
      <c r="U13" s="53">
        <v>0</v>
      </c>
      <c r="V13" s="54">
        <v>0</v>
      </c>
      <c r="W13" s="58">
        <f t="shared" si="1"/>
        <v>10</v>
      </c>
      <c r="X13" s="30">
        <f t="shared" si="2"/>
        <v>13.914285714285715</v>
      </c>
      <c r="Y13" s="31" t="str">
        <f t="shared" si="4"/>
        <v>SUFICIENTE</v>
      </c>
      <c r="Z13" s="1" t="s">
        <v>120</v>
      </c>
    </row>
    <row r="14" spans="1:26" ht="24.95" customHeight="1" x14ac:dyDescent="0.3">
      <c r="A14" s="72">
        <v>511</v>
      </c>
      <c r="B14" s="73" t="s">
        <v>129</v>
      </c>
      <c r="C14" s="40">
        <v>4</v>
      </c>
      <c r="D14" s="10">
        <v>4</v>
      </c>
      <c r="E14" s="10">
        <v>4</v>
      </c>
      <c r="F14" s="10">
        <v>4</v>
      </c>
      <c r="G14" s="10">
        <v>4</v>
      </c>
      <c r="H14" s="10">
        <v>4</v>
      </c>
      <c r="I14" s="10">
        <v>4</v>
      </c>
      <c r="J14" s="16">
        <f t="shared" si="0"/>
        <v>4.8</v>
      </c>
      <c r="K14" s="42">
        <v>2</v>
      </c>
      <c r="L14" s="14">
        <v>0</v>
      </c>
      <c r="M14" s="10">
        <v>0</v>
      </c>
      <c r="N14" s="14">
        <v>0</v>
      </c>
      <c r="O14" s="10">
        <v>0</v>
      </c>
      <c r="P14" s="14">
        <v>0</v>
      </c>
      <c r="Q14" s="10">
        <v>0</v>
      </c>
      <c r="R14" s="44">
        <v>0</v>
      </c>
      <c r="S14" s="53">
        <v>0</v>
      </c>
      <c r="T14" s="54">
        <v>0</v>
      </c>
      <c r="U14" s="53">
        <v>0</v>
      </c>
      <c r="V14" s="54">
        <v>0</v>
      </c>
      <c r="W14" s="58">
        <f t="shared" si="1"/>
        <v>10</v>
      </c>
      <c r="X14" s="30">
        <f t="shared" si="2"/>
        <v>16.8</v>
      </c>
      <c r="Y14" s="31" t="str">
        <f t="shared" si="4"/>
        <v>BOM</v>
      </c>
      <c r="Z14" s="1" t="s">
        <v>118</v>
      </c>
    </row>
    <row r="15" spans="1:26" ht="24.95" customHeight="1" x14ac:dyDescent="0.3">
      <c r="A15" s="74">
        <v>517</v>
      </c>
      <c r="B15" s="75" t="s">
        <v>130</v>
      </c>
      <c r="C15" s="40">
        <v>3</v>
      </c>
      <c r="D15" s="10">
        <v>3</v>
      </c>
      <c r="E15" s="10">
        <v>3</v>
      </c>
      <c r="F15" s="10">
        <v>3</v>
      </c>
      <c r="G15" s="10">
        <v>3</v>
      </c>
      <c r="H15" s="10">
        <v>3</v>
      </c>
      <c r="I15" s="10">
        <v>3</v>
      </c>
      <c r="J15" s="15">
        <f t="shared" si="0"/>
        <v>3.6</v>
      </c>
      <c r="K15" s="42">
        <v>0</v>
      </c>
      <c r="L15" s="8">
        <v>0</v>
      </c>
      <c r="M15" s="10">
        <v>0</v>
      </c>
      <c r="N15" s="14">
        <v>0</v>
      </c>
      <c r="O15" s="10">
        <v>0</v>
      </c>
      <c r="P15" s="14">
        <v>0</v>
      </c>
      <c r="Q15" s="10">
        <v>0</v>
      </c>
      <c r="R15" s="44">
        <v>0</v>
      </c>
      <c r="S15" s="53">
        <v>0</v>
      </c>
      <c r="T15" s="54">
        <v>0</v>
      </c>
      <c r="U15" s="53">
        <v>0</v>
      </c>
      <c r="V15" s="54">
        <v>0</v>
      </c>
      <c r="W15" s="58">
        <f t="shared" si="1"/>
        <v>10</v>
      </c>
      <c r="X15" s="30">
        <f t="shared" si="2"/>
        <v>13.6</v>
      </c>
      <c r="Y15" s="31" t="str">
        <f t="shared" si="4"/>
        <v>SUFICIENTE</v>
      </c>
      <c r="Z15" s="1" t="s">
        <v>120</v>
      </c>
    </row>
    <row r="16" spans="1:26" ht="24.95" customHeight="1" x14ac:dyDescent="0.3">
      <c r="A16" s="77">
        <v>518</v>
      </c>
      <c r="B16" s="78" t="s">
        <v>111</v>
      </c>
      <c r="C16" s="40">
        <v>3</v>
      </c>
      <c r="D16" s="10">
        <v>2</v>
      </c>
      <c r="E16" s="10">
        <v>2</v>
      </c>
      <c r="F16" s="10">
        <v>2</v>
      </c>
      <c r="G16" s="10">
        <v>3</v>
      </c>
      <c r="H16" s="10">
        <v>3</v>
      </c>
      <c r="I16" s="10">
        <v>2</v>
      </c>
      <c r="J16" s="16">
        <f t="shared" si="0"/>
        <v>2.9142857142857137</v>
      </c>
      <c r="K16" s="42">
        <v>0</v>
      </c>
      <c r="L16" s="14">
        <v>1</v>
      </c>
      <c r="M16" s="10">
        <v>0</v>
      </c>
      <c r="N16" s="14">
        <v>0</v>
      </c>
      <c r="O16" s="10">
        <v>0</v>
      </c>
      <c r="P16" s="14">
        <v>0</v>
      </c>
      <c r="Q16" s="10">
        <v>0</v>
      </c>
      <c r="R16" s="44">
        <v>0</v>
      </c>
      <c r="S16" s="53">
        <v>0</v>
      </c>
      <c r="T16" s="54">
        <v>0</v>
      </c>
      <c r="U16" s="53">
        <v>0</v>
      </c>
      <c r="V16" s="54">
        <v>0</v>
      </c>
      <c r="W16" s="58">
        <f t="shared" si="1"/>
        <v>11</v>
      </c>
      <c r="X16" s="30">
        <f t="shared" si="2"/>
        <v>13.914285714285715</v>
      </c>
      <c r="Y16" s="31" t="str">
        <f t="shared" si="4"/>
        <v>SUFICIENTE</v>
      </c>
      <c r="Z16" s="1" t="s">
        <v>120</v>
      </c>
    </row>
    <row r="17" spans="1:26" ht="24.95" customHeight="1" x14ac:dyDescent="0.3">
      <c r="A17" s="79">
        <v>593</v>
      </c>
      <c r="B17" s="80" t="s">
        <v>131</v>
      </c>
      <c r="C17" s="40">
        <v>4</v>
      </c>
      <c r="D17" s="10">
        <v>4</v>
      </c>
      <c r="E17" s="10">
        <v>4</v>
      </c>
      <c r="F17" s="10">
        <v>4</v>
      </c>
      <c r="G17" s="10">
        <v>4</v>
      </c>
      <c r="H17" s="10">
        <v>4</v>
      </c>
      <c r="I17" s="10">
        <v>4</v>
      </c>
      <c r="J17" s="15">
        <f t="shared" si="0"/>
        <v>4.8</v>
      </c>
      <c r="K17" s="42">
        <v>2</v>
      </c>
      <c r="L17" s="8">
        <v>0</v>
      </c>
      <c r="M17" s="10">
        <v>0</v>
      </c>
      <c r="N17" s="14">
        <v>0</v>
      </c>
      <c r="O17" s="10">
        <v>0</v>
      </c>
      <c r="P17" s="14">
        <v>0</v>
      </c>
      <c r="Q17" s="10">
        <v>0</v>
      </c>
      <c r="R17" s="44">
        <v>0</v>
      </c>
      <c r="S17" s="53">
        <v>0</v>
      </c>
      <c r="T17" s="54">
        <v>0</v>
      </c>
      <c r="U17" s="53">
        <v>0</v>
      </c>
      <c r="V17" s="54">
        <v>0</v>
      </c>
      <c r="W17" s="58">
        <f t="shared" si="1"/>
        <v>10</v>
      </c>
      <c r="X17" s="30">
        <f t="shared" si="2"/>
        <v>16.8</v>
      </c>
      <c r="Y17" s="31" t="str">
        <f t="shared" si="4"/>
        <v>BOM</v>
      </c>
      <c r="Z17" s="1" t="s">
        <v>118</v>
      </c>
    </row>
    <row r="18" spans="1:26" ht="24.95" customHeight="1" x14ac:dyDescent="0.3">
      <c r="A18" s="77">
        <v>594</v>
      </c>
      <c r="B18" s="78" t="s">
        <v>132</v>
      </c>
      <c r="C18" s="40">
        <v>4</v>
      </c>
      <c r="D18" s="10">
        <v>4</v>
      </c>
      <c r="E18" s="10">
        <v>4</v>
      </c>
      <c r="F18" s="10">
        <v>4</v>
      </c>
      <c r="G18" s="10">
        <v>4</v>
      </c>
      <c r="H18" s="10">
        <v>4</v>
      </c>
      <c r="I18" s="10">
        <v>4</v>
      </c>
      <c r="J18" s="15">
        <f t="shared" si="0"/>
        <v>4.8</v>
      </c>
      <c r="K18" s="42">
        <v>2</v>
      </c>
      <c r="L18" s="14">
        <v>0</v>
      </c>
      <c r="M18" s="10">
        <v>0</v>
      </c>
      <c r="N18" s="14">
        <v>0</v>
      </c>
      <c r="O18" s="10">
        <v>0</v>
      </c>
      <c r="P18" s="14">
        <v>0</v>
      </c>
      <c r="Q18" s="10">
        <v>0</v>
      </c>
      <c r="R18" s="44">
        <v>0</v>
      </c>
      <c r="S18" s="53">
        <v>0</v>
      </c>
      <c r="T18" s="54">
        <v>0</v>
      </c>
      <c r="U18" s="53">
        <v>0</v>
      </c>
      <c r="V18" s="54">
        <v>0</v>
      </c>
      <c r="W18" s="58">
        <f t="shared" si="1"/>
        <v>10</v>
      </c>
      <c r="X18" s="30">
        <f t="shared" si="2"/>
        <v>16.8</v>
      </c>
      <c r="Y18" s="31" t="str">
        <f t="shared" si="4"/>
        <v>BOM</v>
      </c>
      <c r="Z18" s="1" t="s">
        <v>118</v>
      </c>
    </row>
    <row r="19" spans="1:26" ht="24.95" customHeight="1" x14ac:dyDescent="0.3">
      <c r="A19" s="79">
        <v>670</v>
      </c>
      <c r="B19" s="80" t="s">
        <v>133</v>
      </c>
      <c r="C19" s="40">
        <v>4</v>
      </c>
      <c r="D19" s="10">
        <v>4</v>
      </c>
      <c r="E19" s="10">
        <v>4</v>
      </c>
      <c r="F19" s="10">
        <v>4</v>
      </c>
      <c r="G19" s="10">
        <v>4</v>
      </c>
      <c r="H19" s="10">
        <v>4</v>
      </c>
      <c r="I19" s="10">
        <v>4</v>
      </c>
      <c r="J19" s="16">
        <f t="shared" si="0"/>
        <v>4.8</v>
      </c>
      <c r="K19" s="42">
        <v>2</v>
      </c>
      <c r="L19" s="8">
        <v>1</v>
      </c>
      <c r="M19" s="10">
        <v>0</v>
      </c>
      <c r="N19" s="14">
        <v>0</v>
      </c>
      <c r="O19" s="10">
        <v>0</v>
      </c>
      <c r="P19" s="14">
        <v>0</v>
      </c>
      <c r="Q19" s="10">
        <v>0</v>
      </c>
      <c r="R19" s="44">
        <v>0</v>
      </c>
      <c r="S19" s="53">
        <v>0</v>
      </c>
      <c r="T19" s="54">
        <v>0</v>
      </c>
      <c r="U19" s="53">
        <v>0</v>
      </c>
      <c r="V19" s="54">
        <v>0</v>
      </c>
      <c r="W19" s="58">
        <f t="shared" si="1"/>
        <v>11</v>
      </c>
      <c r="X19" s="30">
        <f t="shared" si="2"/>
        <v>17.8</v>
      </c>
      <c r="Y19" s="31" t="str">
        <f t="shared" ref="Y19" si="5">+IF(X19&lt;5,"MAU",IF(X19&lt;10,"MEDIOCRE",IF(X19&lt;14,"SUFICIENTE",IF(X19&lt;18,"BOM",IF(X19&lt;=20,"MUITO BOM")))))</f>
        <v>BOM</v>
      </c>
      <c r="Z19" s="1" t="s">
        <v>118</v>
      </c>
    </row>
    <row r="20" spans="1:26" ht="24.95" customHeight="1" thickBot="1" x14ac:dyDescent="0.35">
      <c r="A20" s="77">
        <v>676</v>
      </c>
      <c r="B20" s="78" t="s">
        <v>124</v>
      </c>
      <c r="C20" s="40">
        <v>4</v>
      </c>
      <c r="D20" s="10">
        <v>4</v>
      </c>
      <c r="E20" s="10">
        <v>4</v>
      </c>
      <c r="F20" s="10">
        <v>4</v>
      </c>
      <c r="G20" s="10">
        <v>4</v>
      </c>
      <c r="H20" s="10">
        <v>4</v>
      </c>
      <c r="I20" s="10">
        <v>4</v>
      </c>
      <c r="J20" s="15">
        <f t="shared" si="0"/>
        <v>4.8</v>
      </c>
      <c r="K20" s="17">
        <v>2</v>
      </c>
      <c r="L20" s="14">
        <v>0</v>
      </c>
      <c r="M20" s="10">
        <v>0</v>
      </c>
      <c r="N20" s="14">
        <v>0</v>
      </c>
      <c r="O20" s="10">
        <v>0</v>
      </c>
      <c r="P20" s="14">
        <v>0</v>
      </c>
      <c r="Q20" s="10">
        <v>0</v>
      </c>
      <c r="R20" s="44">
        <v>0</v>
      </c>
      <c r="S20" s="53">
        <v>0</v>
      </c>
      <c r="T20" s="54">
        <v>0</v>
      </c>
      <c r="U20" s="53">
        <v>0</v>
      </c>
      <c r="V20" s="54">
        <v>0</v>
      </c>
      <c r="W20" s="58">
        <f t="shared" si="1"/>
        <v>10</v>
      </c>
      <c r="X20" s="30">
        <f t="shared" si="2"/>
        <v>16.8</v>
      </c>
      <c r="Y20" s="31" t="str">
        <f>+IF(X20&lt;5,"MAU",IF(X20&lt;10,"MEDIOCRE",IF(X20&lt;14,"SUFICIENTE",IF(X20&lt;18,"BOM",IF(X20&lt;=20,"MUITO BOM")))))</f>
        <v>BOM</v>
      </c>
      <c r="Z20" s="1" t="s">
        <v>118</v>
      </c>
    </row>
    <row r="21" spans="1:26" ht="24.95" hidden="1" customHeight="1" x14ac:dyDescent="0.3">
      <c r="A21" s="79"/>
      <c r="B21" s="80"/>
      <c r="C21" s="41"/>
      <c r="D21" s="7"/>
      <c r="E21" s="7"/>
      <c r="F21" s="7"/>
      <c r="G21" s="7"/>
      <c r="H21" s="7"/>
      <c r="I21" s="7"/>
      <c r="J21" s="16" t="e">
        <f t="shared" si="0"/>
        <v>#DIV/0!</v>
      </c>
      <c r="K21" s="17"/>
      <c r="L21" s="8"/>
      <c r="M21" s="7"/>
      <c r="N21" s="8"/>
      <c r="O21" s="7"/>
      <c r="P21" s="8"/>
      <c r="Q21" s="7"/>
      <c r="R21" s="11"/>
      <c r="S21" s="53"/>
      <c r="T21" s="54"/>
      <c r="U21" s="53"/>
      <c r="V21" s="54"/>
      <c r="W21" s="58">
        <f t="shared" si="1"/>
        <v>10</v>
      </c>
      <c r="X21" s="30" t="e">
        <f t="shared" si="2"/>
        <v>#DIV/0!</v>
      </c>
      <c r="Y21" s="31" t="e">
        <f t="shared" ref="Y21:Y25" si="6">+IF(X21&lt;5,"MAU",IF(X21&lt;10,"MEDIOCRE",IF(X21&lt;14,"SUFICIENTE",IF(X21&lt;18,"BOM",IF(X21&lt;=20,"MUITO BOM")))))</f>
        <v>#DIV/0!</v>
      </c>
    </row>
    <row r="22" spans="1:26" ht="24.95" hidden="1" customHeight="1" x14ac:dyDescent="0.3">
      <c r="A22" s="77"/>
      <c r="B22" s="78"/>
      <c r="C22" s="41"/>
      <c r="D22" s="7"/>
      <c r="E22" s="7"/>
      <c r="F22" s="7"/>
      <c r="G22" s="7"/>
      <c r="H22" s="7"/>
      <c r="I22" s="7"/>
      <c r="J22" s="18" t="e">
        <f t="shared" si="0"/>
        <v>#DIV/0!</v>
      </c>
      <c r="K22" s="17"/>
      <c r="L22" s="19"/>
      <c r="M22" s="7"/>
      <c r="N22" s="7"/>
      <c r="O22" s="7"/>
      <c r="P22" s="7"/>
      <c r="Q22" s="7"/>
      <c r="R22" s="11"/>
      <c r="S22" s="53"/>
      <c r="T22" s="54"/>
      <c r="U22" s="53"/>
      <c r="V22" s="54"/>
      <c r="W22" s="58">
        <f t="shared" si="1"/>
        <v>10</v>
      </c>
      <c r="X22" s="30" t="e">
        <f t="shared" si="2"/>
        <v>#DIV/0!</v>
      </c>
      <c r="Y22" s="31" t="e">
        <f t="shared" si="6"/>
        <v>#DIV/0!</v>
      </c>
    </row>
    <row r="23" spans="1:26" ht="24.95" hidden="1" customHeight="1" x14ac:dyDescent="0.3">
      <c r="A23" s="79"/>
      <c r="B23" s="80"/>
      <c r="C23" s="41"/>
      <c r="D23" s="7"/>
      <c r="E23" s="7"/>
      <c r="F23" s="7"/>
      <c r="G23" s="7"/>
      <c r="H23" s="7"/>
      <c r="I23" s="7"/>
      <c r="J23" s="18" t="e">
        <f t="shared" si="0"/>
        <v>#DIV/0!</v>
      </c>
      <c r="K23" s="17"/>
      <c r="L23" s="19"/>
      <c r="M23" s="7"/>
      <c r="N23" s="7"/>
      <c r="O23" s="7"/>
      <c r="P23" s="7"/>
      <c r="Q23" s="7"/>
      <c r="R23" s="11"/>
      <c r="S23" s="53"/>
      <c r="T23" s="54"/>
      <c r="U23" s="53"/>
      <c r="V23" s="54"/>
      <c r="W23" s="58">
        <f t="shared" si="1"/>
        <v>10</v>
      </c>
      <c r="X23" s="30" t="e">
        <f t="shared" si="2"/>
        <v>#DIV/0!</v>
      </c>
      <c r="Y23" s="31" t="e">
        <f t="shared" si="6"/>
        <v>#DIV/0!</v>
      </c>
    </row>
    <row r="24" spans="1:26" ht="24.95" hidden="1" customHeight="1" x14ac:dyDescent="0.3">
      <c r="A24" s="77"/>
      <c r="B24" s="78"/>
      <c r="C24" s="41"/>
      <c r="D24" s="7"/>
      <c r="E24" s="7"/>
      <c r="F24" s="7"/>
      <c r="G24" s="7"/>
      <c r="H24" s="7"/>
      <c r="I24" s="7"/>
      <c r="J24" s="18" t="e">
        <f t="shared" si="0"/>
        <v>#DIV/0!</v>
      </c>
      <c r="K24" s="17"/>
      <c r="L24" s="19"/>
      <c r="M24" s="7"/>
      <c r="N24" s="7"/>
      <c r="O24" s="7"/>
      <c r="P24" s="7"/>
      <c r="Q24" s="7"/>
      <c r="R24" s="11"/>
      <c r="S24" s="53"/>
      <c r="T24" s="54"/>
      <c r="U24" s="53"/>
      <c r="V24" s="54"/>
      <c r="W24" s="58">
        <f t="shared" si="1"/>
        <v>10</v>
      </c>
      <c r="X24" s="30" t="e">
        <f t="shared" si="2"/>
        <v>#DIV/0!</v>
      </c>
      <c r="Y24" s="31" t="e">
        <f t="shared" si="6"/>
        <v>#DIV/0!</v>
      </c>
    </row>
    <row r="25" spans="1:26" ht="24.95" hidden="1" customHeight="1" thickBot="1" x14ac:dyDescent="0.35">
      <c r="A25" s="68"/>
      <c r="B25" s="69"/>
      <c r="C25" s="21"/>
      <c r="D25" s="22"/>
      <c r="E25" s="22"/>
      <c r="F25" s="22"/>
      <c r="G25" s="22"/>
      <c r="H25" s="22"/>
      <c r="I25" s="22"/>
      <c r="J25" s="43" t="e">
        <f t="shared" si="0"/>
        <v>#DIV/0!</v>
      </c>
      <c r="K25" s="20"/>
      <c r="L25" s="21"/>
      <c r="M25" s="22"/>
      <c r="N25" s="22"/>
      <c r="O25" s="22"/>
      <c r="P25" s="22"/>
      <c r="Q25" s="22"/>
      <c r="R25" s="45"/>
      <c r="S25" s="55"/>
      <c r="T25" s="56"/>
      <c r="U25" s="55"/>
      <c r="V25" s="56"/>
      <c r="W25" s="59">
        <f t="shared" si="1"/>
        <v>10</v>
      </c>
      <c r="X25" s="32" t="e">
        <f t="shared" si="2"/>
        <v>#DIV/0!</v>
      </c>
      <c r="Y25" s="31" t="e">
        <f t="shared" si="6"/>
        <v>#DIV/0!</v>
      </c>
    </row>
    <row r="26" spans="1:26" ht="16.5" thickTop="1" x14ac:dyDescent="0.25">
      <c r="A26" s="66"/>
      <c r="B26" s="67"/>
      <c r="Y26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18" priority="8" operator="greaterThan">
      <formula>6</formula>
    </cfRule>
  </conditionalFormatting>
  <conditionalFormatting sqref="W5:W25">
    <cfRule type="cellIs" dxfId="17" priority="7" operator="greaterThan">
      <formula>12</formula>
    </cfRule>
  </conditionalFormatting>
  <conditionalFormatting sqref="J10:J11 J17">
    <cfRule type="cellIs" dxfId="16" priority="6" operator="greaterThan">
      <formula>6</formula>
    </cfRule>
  </conditionalFormatting>
  <conditionalFormatting sqref="J6:J9 J13:J16">
    <cfRule type="cellIs" dxfId="15" priority="5" operator="greaterThan">
      <formula>6</formula>
    </cfRule>
  </conditionalFormatting>
  <conditionalFormatting sqref="J20:J25">
    <cfRule type="cellIs" dxfId="14" priority="4" operator="greaterThan">
      <formula>6</formula>
    </cfRule>
  </conditionalFormatting>
  <conditionalFormatting sqref="J18:J19">
    <cfRule type="cellIs" dxfId="13" priority="3" operator="greaterThan">
      <formula>6</formula>
    </cfRule>
  </conditionalFormatting>
  <conditionalFormatting sqref="C5:I25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 J12">
    <cfRule type="cellIs" dxfId="12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17DE3DD9-7538-47A0-A369-5E423BD03B8B}">
      <formula1>0</formula1>
      <formula2>2</formula2>
    </dataValidation>
    <dataValidation type="whole" allowBlank="1" showInputMessage="1" showErrorMessage="1" promptTitle="Validação" prompt="Valores devem ser 1, 2, 3, 4 ou 5" sqref="C4:I4" xr:uid="{F66A8575-5CFC-4662-8204-90DBE4A97D19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6" orientation="landscape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8531-FFA5-4176-8E00-891BB269743B}">
  <sheetPr>
    <pageSetUpPr fitToPage="1"/>
  </sheetPr>
  <dimension ref="A1:Z27"/>
  <sheetViews>
    <sheetView view="pageBreakPreview" zoomScale="50" zoomScaleNormal="50" zoomScaleSheetLayoutView="50" workbookViewId="0">
      <selection sqref="A1:XFD8"/>
    </sheetView>
  </sheetViews>
  <sheetFormatPr defaultColWidth="15.28515625" defaultRowHeight="15" x14ac:dyDescent="0.25"/>
  <cols>
    <col min="1" max="1" width="9.7109375" style="1" customWidth="1"/>
    <col min="2" max="2" width="45.42578125" style="1" customWidth="1"/>
    <col min="3" max="8" width="16.28515625" style="1" customWidth="1"/>
    <col min="9" max="9" width="18.28515625" style="1" customWidth="1"/>
    <col min="10" max="10" width="20.7109375" style="1" customWidth="1"/>
    <col min="11" max="11" width="9.85546875" style="1" customWidth="1"/>
    <col min="12" max="18" width="13" style="1" customWidth="1"/>
    <col min="19" max="19" width="14.28515625" style="1" customWidth="1"/>
    <col min="20" max="20" width="14.42578125" style="1" customWidth="1"/>
    <col min="21" max="22" width="13" style="1" customWidth="1"/>
    <col min="23" max="23" width="16.42578125" style="1" customWidth="1"/>
    <col min="24" max="24" width="12.42578125" style="1" customWidth="1"/>
    <col min="25" max="25" width="21.28515625" style="1" customWidth="1"/>
    <col min="26" max="16384" width="15.28515625" style="1"/>
  </cols>
  <sheetData>
    <row r="1" spans="1:26" ht="27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2.5" customHeight="1" thickTop="1" thickBot="1" x14ac:dyDescent="0.3">
      <c r="A2" s="94"/>
      <c r="B2" s="95"/>
      <c r="C2" s="100" t="s">
        <v>1</v>
      </c>
      <c r="D2" s="101"/>
      <c r="E2" s="101"/>
      <c r="F2" s="101"/>
      <c r="G2" s="101"/>
      <c r="H2" s="101"/>
      <c r="I2" s="101"/>
      <c r="J2" s="102"/>
      <c r="K2" s="106" t="s">
        <v>0</v>
      </c>
      <c r="L2" s="109" t="s">
        <v>2</v>
      </c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1"/>
      <c r="X2" s="112" t="s">
        <v>3</v>
      </c>
      <c r="Y2" s="113"/>
    </row>
    <row r="3" spans="1:26" ht="15.75" customHeight="1" thickBot="1" x14ac:dyDescent="0.3">
      <c r="A3" s="96"/>
      <c r="B3" s="97"/>
      <c r="C3" s="103"/>
      <c r="D3" s="104"/>
      <c r="E3" s="104"/>
      <c r="F3" s="104"/>
      <c r="G3" s="104"/>
      <c r="H3" s="104"/>
      <c r="I3" s="104"/>
      <c r="J3" s="105"/>
      <c r="K3" s="107"/>
      <c r="L3" s="131" t="s">
        <v>4</v>
      </c>
      <c r="M3" s="133" t="s">
        <v>5</v>
      </c>
      <c r="N3" s="133" t="s">
        <v>6</v>
      </c>
      <c r="O3" s="126" t="s">
        <v>7</v>
      </c>
      <c r="P3" s="133" t="s">
        <v>8</v>
      </c>
      <c r="Q3" s="118" t="s">
        <v>9</v>
      </c>
      <c r="R3" s="118" t="s">
        <v>10</v>
      </c>
      <c r="S3" s="120" t="s">
        <v>11</v>
      </c>
      <c r="T3" s="121"/>
      <c r="U3" s="124" t="s">
        <v>12</v>
      </c>
      <c r="V3" s="125"/>
      <c r="W3" s="128" t="s">
        <v>13</v>
      </c>
      <c r="X3" s="114"/>
      <c r="Y3" s="115"/>
    </row>
    <row r="4" spans="1:26" s="3" customFormat="1" ht="42.75" customHeight="1" thickBot="1" x14ac:dyDescent="0.3">
      <c r="A4" s="98"/>
      <c r="B4" s="99"/>
      <c r="C4" s="33" t="s">
        <v>14</v>
      </c>
      <c r="D4" s="34" t="s">
        <v>15</v>
      </c>
      <c r="E4" s="34" t="s">
        <v>16</v>
      </c>
      <c r="F4" s="34" t="s">
        <v>17</v>
      </c>
      <c r="G4" s="34" t="s">
        <v>18</v>
      </c>
      <c r="H4" s="34" t="s">
        <v>19</v>
      </c>
      <c r="I4" s="34" t="s">
        <v>20</v>
      </c>
      <c r="J4" s="35" t="s">
        <v>21</v>
      </c>
      <c r="K4" s="108"/>
      <c r="L4" s="132"/>
      <c r="M4" s="134"/>
      <c r="N4" s="134"/>
      <c r="O4" s="135"/>
      <c r="P4" s="134"/>
      <c r="Q4" s="119"/>
      <c r="R4" s="119"/>
      <c r="S4" s="122"/>
      <c r="T4" s="123"/>
      <c r="U4" s="126"/>
      <c r="V4" s="127"/>
      <c r="W4" s="129"/>
      <c r="X4" s="114"/>
      <c r="Y4" s="115"/>
    </row>
    <row r="5" spans="1:26" s="2" customFormat="1" ht="24.95" customHeight="1" thickTop="1" thickBot="1" x14ac:dyDescent="0.4">
      <c r="A5" s="4" t="s">
        <v>22</v>
      </c>
      <c r="B5" s="5" t="s">
        <v>23</v>
      </c>
      <c r="C5" s="36">
        <v>5</v>
      </c>
      <c r="D5" s="37">
        <v>5</v>
      </c>
      <c r="E5" s="37">
        <v>5</v>
      </c>
      <c r="F5" s="37">
        <v>5</v>
      </c>
      <c r="G5" s="37">
        <v>5</v>
      </c>
      <c r="H5" s="37">
        <v>5</v>
      </c>
      <c r="I5" s="37">
        <v>5</v>
      </c>
      <c r="J5" s="38">
        <f>(AVERAGE(C5:I5))*6/5</f>
        <v>6</v>
      </c>
      <c r="K5" s="39">
        <v>2</v>
      </c>
      <c r="L5" s="23">
        <v>1</v>
      </c>
      <c r="M5" s="24">
        <v>2</v>
      </c>
      <c r="N5" s="25">
        <v>5</v>
      </c>
      <c r="O5" s="24">
        <v>4</v>
      </c>
      <c r="P5" s="25">
        <v>3</v>
      </c>
      <c r="Q5" s="24">
        <v>-1</v>
      </c>
      <c r="R5" s="26">
        <v>-3</v>
      </c>
      <c r="S5" s="47" t="s">
        <v>24</v>
      </c>
      <c r="T5" s="48" t="s">
        <v>25</v>
      </c>
      <c r="U5" s="46" t="s">
        <v>24</v>
      </c>
      <c r="V5" s="27" t="s">
        <v>25</v>
      </c>
      <c r="W5" s="130"/>
      <c r="X5" s="116"/>
      <c r="Y5" s="117"/>
    </row>
    <row r="6" spans="1:26" ht="24.95" customHeight="1" thickTop="1" x14ac:dyDescent="0.3">
      <c r="A6" s="70">
        <v>206</v>
      </c>
      <c r="B6" s="71" t="s">
        <v>134</v>
      </c>
      <c r="C6" s="40">
        <v>4</v>
      </c>
      <c r="D6" s="10">
        <v>4</v>
      </c>
      <c r="E6" s="10">
        <v>4</v>
      </c>
      <c r="F6" s="10">
        <v>4</v>
      </c>
      <c r="G6" s="10">
        <v>4</v>
      </c>
      <c r="H6" s="10">
        <v>4</v>
      </c>
      <c r="I6" s="10">
        <v>4</v>
      </c>
      <c r="J6" s="15">
        <f t="shared" ref="J6:J26" si="0">(AVERAGE(C6:I6))*6/5</f>
        <v>4.8</v>
      </c>
      <c r="K6" s="42">
        <v>2</v>
      </c>
      <c r="L6" s="8">
        <v>1</v>
      </c>
      <c r="M6" s="7">
        <v>0</v>
      </c>
      <c r="N6" s="8">
        <v>0</v>
      </c>
      <c r="O6" s="7">
        <v>0</v>
      </c>
      <c r="P6" s="8">
        <v>0</v>
      </c>
      <c r="Q6" s="7">
        <v>0</v>
      </c>
      <c r="R6" s="11">
        <v>0</v>
      </c>
      <c r="S6" s="53">
        <v>0</v>
      </c>
      <c r="T6" s="54">
        <v>0</v>
      </c>
      <c r="U6" s="53">
        <v>0</v>
      </c>
      <c r="V6" s="54">
        <v>0</v>
      </c>
      <c r="W6" s="57">
        <f>IF(10+(L6*$L$5)+(M6*$M$5)+(N6*$N$5)+(O6*$O$5)+(P6*$P$5)+(Q6*$Q$5)+(R6*$R$5)+(IF(T6=1,S6*-5,IF(T6=2,S6*(-5-1),IF(T6=3,S6*(-5-1-1),IF(T6&gt;=4,S6*(-5-1-1-(T6-3)*2),0)))))+(IF(V6=1,U6*-5,IF(V6=2,U6*(-5-1),IF(V6=3,U6*(-5-1-1),IF(V6&gt;=4,U6*(-5-1-1-(V6-3)*2),0)))))&gt;12,12,10+(L6*$L$5)+(M6*$M$5)+(N6*$N$5)+(O6*$O$5)+(P6*$P$5)+(Q6*$Q$5)+(R6*$R$5)+(IF(T6=1,S6*-5,IF(T6=2,S6*(-5-1),IF(T6=3,S6*(-5-1-1),IF(T6&gt;=4,S6*(-5-1-1-(T6-3)*2),0)))))+(IF(V6=1,U6*-5,IF(V6=2,U6*(-5-1),IF(V6=3,U6*(-5-1-1),IF(V6&gt;=4,U6*(-5-1-1-(V6-3)*2),0))))))</f>
        <v>11</v>
      </c>
      <c r="X6" s="28">
        <f>J6+K6+W6</f>
        <v>17.8</v>
      </c>
      <c r="Y6" s="29" t="str">
        <f>+IF(X6&lt;5,"MAU",IF(X6&lt;10,"MEDIOCRE",IF(X6&lt;14,"SUFICIENTE",IF(X6&lt;18,"BOM",IF(X6&lt;=20,"MUITO BOM")))))</f>
        <v>BOM</v>
      </c>
      <c r="Z6" s="1" t="s">
        <v>118</v>
      </c>
    </row>
    <row r="7" spans="1:26" ht="24.95" customHeight="1" x14ac:dyDescent="0.3">
      <c r="A7" s="72">
        <v>223</v>
      </c>
      <c r="B7" s="73" t="s">
        <v>135</v>
      </c>
      <c r="C7" s="41">
        <v>4</v>
      </c>
      <c r="D7" s="7">
        <v>4</v>
      </c>
      <c r="E7" s="7">
        <v>4</v>
      </c>
      <c r="F7" s="7">
        <v>4</v>
      </c>
      <c r="G7" s="7">
        <v>4</v>
      </c>
      <c r="H7" s="7">
        <v>4</v>
      </c>
      <c r="I7" s="7">
        <v>4</v>
      </c>
      <c r="J7" s="18">
        <f t="shared" si="0"/>
        <v>4.8</v>
      </c>
      <c r="K7" s="42">
        <v>2</v>
      </c>
      <c r="L7" s="9">
        <v>0</v>
      </c>
      <c r="M7" s="13">
        <v>0</v>
      </c>
      <c r="N7" s="9">
        <v>0</v>
      </c>
      <c r="O7" s="13">
        <v>0</v>
      </c>
      <c r="P7" s="9">
        <v>0</v>
      </c>
      <c r="Q7" s="13">
        <v>0</v>
      </c>
      <c r="R7" s="12">
        <v>0</v>
      </c>
      <c r="S7" s="53">
        <v>0</v>
      </c>
      <c r="T7" s="54">
        <v>0</v>
      </c>
      <c r="U7" s="51">
        <v>0</v>
      </c>
      <c r="V7" s="52">
        <v>0</v>
      </c>
      <c r="W7" s="58">
        <f t="shared" ref="W7:W26" si="1">IF(10+(L7*$L$5)+(M7*$M$5)+(N7*$N$5)+(O7*$O$5)+(P7*$P$5)+(Q7*$Q$5)+(R7*$R$5)+(IF(T7=1,S7*-5,IF(T7=2,S7*(-5-1),IF(T7=3,S7*(-5-1-1),IF(T7&gt;=4,S7*(-5-1-1-(T7-3)*2),0)))))+(IF(V7=1,U7*-5,IF(V7=2,U7*(-5-1),IF(V7=3,U7*(-5-1-1),IF(V7&gt;=4,U7*(-5-1-1-(V7-3)*2),0)))))&gt;12,12,10+(L7*$L$5)+(M7*$M$5)+(N7*$N$5)+(O7*$O$5)+(P7*$P$5)+(Q7*$Q$5)+(R7*$R$5)+(IF(T7=1,S7*-5,IF(T7=2,S7*(-5-1),IF(T7=3,S7*(-5-1-1),IF(T7&gt;=4,S7*(-5-1-1-(T7-3)*2),0)))))+(IF(V7=1,U7*-5,IF(V7=2,U7*(-5-1),IF(V7=3,U7*(-5-1-1),IF(V7&gt;=4,U7*(-5-1-1-(V7-3)*2),0))))))</f>
        <v>10</v>
      </c>
      <c r="X7" s="30">
        <f t="shared" ref="X7:X26" si="2">J7+K7+W7</f>
        <v>16.8</v>
      </c>
      <c r="Y7" s="31" t="str">
        <f>+IF(X7&lt;5,"MAU",IF(X7&lt;10,"MEDIOCRE",IF(X7&lt;14,"SUFICIENTE",IF(X7&lt;18,"BOM",IF(X7&lt;=20,"MUITO BOM")))))</f>
        <v>BOM</v>
      </c>
      <c r="Z7" s="1" t="s">
        <v>118</v>
      </c>
    </row>
    <row r="8" spans="1:26" ht="24.95" customHeight="1" x14ac:dyDescent="0.3">
      <c r="A8" s="74">
        <v>297</v>
      </c>
      <c r="B8" s="75" t="s">
        <v>136</v>
      </c>
      <c r="C8" s="41">
        <v>4</v>
      </c>
      <c r="D8" s="7">
        <v>4</v>
      </c>
      <c r="E8" s="7">
        <v>4</v>
      </c>
      <c r="F8" s="7">
        <v>4</v>
      </c>
      <c r="G8" s="7">
        <v>4</v>
      </c>
      <c r="H8" s="7">
        <v>4</v>
      </c>
      <c r="I8" s="7">
        <v>4</v>
      </c>
      <c r="J8" s="16">
        <f t="shared" si="0"/>
        <v>4.8</v>
      </c>
      <c r="K8" s="42">
        <v>2</v>
      </c>
      <c r="L8" s="8">
        <v>0</v>
      </c>
      <c r="M8" s="7">
        <v>0</v>
      </c>
      <c r="N8" s="8">
        <v>0</v>
      </c>
      <c r="O8" s="7">
        <v>0</v>
      </c>
      <c r="P8" s="8">
        <v>0</v>
      </c>
      <c r="Q8" s="7">
        <v>0</v>
      </c>
      <c r="R8" s="11">
        <v>0</v>
      </c>
      <c r="S8" s="53">
        <v>0</v>
      </c>
      <c r="T8" s="54">
        <v>0</v>
      </c>
      <c r="U8" s="53">
        <v>0</v>
      </c>
      <c r="V8" s="54">
        <v>0</v>
      </c>
      <c r="W8" s="58">
        <f t="shared" si="1"/>
        <v>10</v>
      </c>
      <c r="X8" s="30">
        <f t="shared" si="2"/>
        <v>16.8</v>
      </c>
      <c r="Y8" s="31" t="str">
        <f t="shared" ref="Y8:Y10" si="3">+IF(X8&lt;5,"MAU",IF(X8&lt;10,"MEDIOCRE",IF(X8&lt;14,"SUFICIENTE",IF(X8&lt;18,"BOM",IF(X8&lt;=20,"MUITO BOM")))))</f>
        <v>BOM</v>
      </c>
      <c r="Z8" s="1" t="s">
        <v>118</v>
      </c>
    </row>
    <row r="9" spans="1:26" ht="24.95" customHeight="1" x14ac:dyDescent="0.3">
      <c r="A9" s="76">
        <v>336</v>
      </c>
      <c r="B9" s="73" t="s">
        <v>137</v>
      </c>
      <c r="C9" s="41">
        <v>4</v>
      </c>
      <c r="D9" s="7">
        <v>4</v>
      </c>
      <c r="E9" s="7">
        <v>4</v>
      </c>
      <c r="F9" s="7">
        <v>4</v>
      </c>
      <c r="G9" s="7">
        <v>4</v>
      </c>
      <c r="H9" s="7">
        <v>4</v>
      </c>
      <c r="I9" s="7">
        <v>4</v>
      </c>
      <c r="J9" s="15">
        <f t="shared" si="0"/>
        <v>4.8</v>
      </c>
      <c r="K9" s="42">
        <v>2</v>
      </c>
      <c r="L9" s="8">
        <v>0</v>
      </c>
      <c r="M9" s="7">
        <v>0</v>
      </c>
      <c r="N9" s="8">
        <v>0</v>
      </c>
      <c r="O9" s="7">
        <v>0</v>
      </c>
      <c r="P9" s="8">
        <v>0</v>
      </c>
      <c r="Q9" s="7">
        <v>0</v>
      </c>
      <c r="R9" s="11">
        <v>0</v>
      </c>
      <c r="S9" s="53">
        <v>0</v>
      </c>
      <c r="T9" s="54">
        <v>0</v>
      </c>
      <c r="U9" s="53">
        <v>0</v>
      </c>
      <c r="V9" s="54">
        <v>0</v>
      </c>
      <c r="W9" s="58">
        <f t="shared" si="1"/>
        <v>10</v>
      </c>
      <c r="X9" s="30">
        <f t="shared" si="2"/>
        <v>16.8</v>
      </c>
      <c r="Y9" s="31" t="str">
        <f t="shared" si="3"/>
        <v>BOM</v>
      </c>
      <c r="Z9" s="1" t="s">
        <v>118</v>
      </c>
    </row>
    <row r="10" spans="1:26" ht="24.95" customHeight="1" x14ac:dyDescent="0.3">
      <c r="A10" s="74">
        <v>347</v>
      </c>
      <c r="B10" s="75" t="s">
        <v>138</v>
      </c>
      <c r="C10" s="41">
        <v>4</v>
      </c>
      <c r="D10" s="7">
        <v>4</v>
      </c>
      <c r="E10" s="7">
        <v>4</v>
      </c>
      <c r="F10" s="7">
        <v>4</v>
      </c>
      <c r="G10" s="7">
        <v>4</v>
      </c>
      <c r="H10" s="7">
        <v>4</v>
      </c>
      <c r="I10" s="7">
        <v>4</v>
      </c>
      <c r="J10" s="16">
        <f t="shared" si="0"/>
        <v>4.8</v>
      </c>
      <c r="K10" s="42">
        <v>2</v>
      </c>
      <c r="L10" s="9">
        <v>0</v>
      </c>
      <c r="M10" s="13">
        <v>0</v>
      </c>
      <c r="N10" s="9">
        <v>0</v>
      </c>
      <c r="O10" s="13">
        <v>0</v>
      </c>
      <c r="P10" s="9">
        <v>0</v>
      </c>
      <c r="Q10" s="13">
        <v>0</v>
      </c>
      <c r="R10" s="12">
        <v>0</v>
      </c>
      <c r="S10" s="53">
        <v>0</v>
      </c>
      <c r="T10" s="54">
        <v>0</v>
      </c>
      <c r="U10" s="51">
        <v>0</v>
      </c>
      <c r="V10" s="52">
        <v>0</v>
      </c>
      <c r="W10" s="58">
        <f t="shared" si="1"/>
        <v>10</v>
      </c>
      <c r="X10" s="30">
        <f t="shared" si="2"/>
        <v>16.8</v>
      </c>
      <c r="Y10" s="31" t="str">
        <f t="shared" si="3"/>
        <v>BOM</v>
      </c>
      <c r="Z10" s="1" t="s">
        <v>120</v>
      </c>
    </row>
    <row r="11" spans="1:26" ht="24.95" customHeight="1" x14ac:dyDescent="0.3">
      <c r="A11" s="72">
        <v>410</v>
      </c>
      <c r="B11" s="73" t="s">
        <v>139</v>
      </c>
      <c r="C11" s="41">
        <v>3</v>
      </c>
      <c r="D11" s="7">
        <v>3</v>
      </c>
      <c r="E11" s="7">
        <v>2</v>
      </c>
      <c r="F11" s="7">
        <v>2</v>
      </c>
      <c r="G11" s="7">
        <v>3</v>
      </c>
      <c r="H11" s="7">
        <v>2</v>
      </c>
      <c r="I11" s="7">
        <v>2</v>
      </c>
      <c r="J11" s="15">
        <f t="shared" si="0"/>
        <v>2.9142857142857137</v>
      </c>
      <c r="K11" s="17">
        <v>0</v>
      </c>
      <c r="L11" s="8">
        <v>0</v>
      </c>
      <c r="M11" s="7">
        <v>0</v>
      </c>
      <c r="N11" s="8">
        <v>0</v>
      </c>
      <c r="O11" s="7">
        <v>0</v>
      </c>
      <c r="P11" s="8">
        <v>0</v>
      </c>
      <c r="Q11" s="7">
        <v>3</v>
      </c>
      <c r="R11" s="11">
        <v>0</v>
      </c>
      <c r="S11" s="53">
        <v>0</v>
      </c>
      <c r="T11" s="54">
        <v>0</v>
      </c>
      <c r="U11" s="53">
        <v>0</v>
      </c>
      <c r="V11" s="54">
        <v>0</v>
      </c>
      <c r="W11" s="58">
        <f t="shared" si="1"/>
        <v>7</v>
      </c>
      <c r="X11" s="30">
        <f t="shared" si="2"/>
        <v>9.9142857142857146</v>
      </c>
      <c r="Y11" s="31" t="str">
        <f>+IF(X11&lt;5,"MAU",IF(X11&lt;10,"MEDIOCRE",IF(X11&lt;14,"SUFICIENTE",IF(X11&lt;18,"BOM",IF(X11&lt;=20,"MUITO BOM")))))</f>
        <v>MEDIOCRE</v>
      </c>
      <c r="Z11" s="1" t="s">
        <v>151</v>
      </c>
    </row>
    <row r="12" spans="1:26" ht="24.95" customHeight="1" x14ac:dyDescent="0.3">
      <c r="A12" s="74">
        <v>507</v>
      </c>
      <c r="B12" s="75" t="s">
        <v>140</v>
      </c>
      <c r="C12" s="41">
        <v>4</v>
      </c>
      <c r="D12" s="7">
        <v>4</v>
      </c>
      <c r="E12" s="7">
        <v>4</v>
      </c>
      <c r="F12" s="7">
        <v>4</v>
      </c>
      <c r="G12" s="7">
        <v>4</v>
      </c>
      <c r="H12" s="7">
        <v>4</v>
      </c>
      <c r="I12" s="7">
        <v>4</v>
      </c>
      <c r="J12" s="16">
        <f t="shared" si="0"/>
        <v>4.8</v>
      </c>
      <c r="K12" s="17">
        <v>2</v>
      </c>
      <c r="L12" s="8">
        <v>0</v>
      </c>
      <c r="M12" s="7">
        <v>0</v>
      </c>
      <c r="N12" s="8">
        <v>0</v>
      </c>
      <c r="O12" s="7">
        <v>0</v>
      </c>
      <c r="P12" s="8">
        <v>0</v>
      </c>
      <c r="Q12" s="7">
        <v>0</v>
      </c>
      <c r="R12" s="11">
        <v>0</v>
      </c>
      <c r="S12" s="53">
        <v>0</v>
      </c>
      <c r="T12" s="54">
        <v>0</v>
      </c>
      <c r="U12" s="53">
        <v>0</v>
      </c>
      <c r="V12" s="54">
        <v>0</v>
      </c>
      <c r="W12" s="58">
        <f t="shared" si="1"/>
        <v>10</v>
      </c>
      <c r="X12" s="30">
        <f t="shared" si="2"/>
        <v>16.8</v>
      </c>
      <c r="Y12" s="31" t="str">
        <f t="shared" ref="Y12:Y14" si="4">+IF(X12&lt;5,"MAU",IF(X12&lt;10,"MEDIOCRE",IF(X12&lt;14,"SUFICIENTE",IF(X12&lt;18,"BOM",IF(X12&lt;=20,"MUITO BOM")))))</f>
        <v>BOM</v>
      </c>
      <c r="Z12" s="1" t="s">
        <v>118</v>
      </c>
    </row>
    <row r="13" spans="1:26" ht="24.95" customHeight="1" x14ac:dyDescent="0.3">
      <c r="A13" s="72">
        <v>528</v>
      </c>
      <c r="B13" s="73" t="s">
        <v>141</v>
      </c>
      <c r="C13" s="41">
        <v>3</v>
      </c>
      <c r="D13" s="7">
        <v>3</v>
      </c>
      <c r="E13" s="7">
        <v>4</v>
      </c>
      <c r="F13" s="7">
        <v>4</v>
      </c>
      <c r="G13" s="7">
        <v>3</v>
      </c>
      <c r="H13" s="7">
        <v>4</v>
      </c>
      <c r="I13" s="7">
        <v>3</v>
      </c>
      <c r="J13" s="15">
        <f t="shared" si="0"/>
        <v>4.1142857142857139</v>
      </c>
      <c r="K13" s="17">
        <v>0</v>
      </c>
      <c r="L13" s="9">
        <v>0</v>
      </c>
      <c r="M13" s="13">
        <v>0</v>
      </c>
      <c r="N13" s="9">
        <v>0</v>
      </c>
      <c r="O13" s="13">
        <v>0</v>
      </c>
      <c r="P13" s="9">
        <v>0</v>
      </c>
      <c r="Q13" s="13">
        <v>1</v>
      </c>
      <c r="R13" s="12">
        <v>0</v>
      </c>
      <c r="S13" s="53">
        <v>0</v>
      </c>
      <c r="T13" s="54">
        <v>0</v>
      </c>
      <c r="U13" s="51">
        <v>0</v>
      </c>
      <c r="V13" s="52">
        <v>0</v>
      </c>
      <c r="W13" s="58">
        <f t="shared" si="1"/>
        <v>9</v>
      </c>
      <c r="X13" s="30">
        <f t="shared" si="2"/>
        <v>13.114285714285714</v>
      </c>
      <c r="Y13" s="31" t="str">
        <f t="shared" si="4"/>
        <v>SUFICIENTE</v>
      </c>
      <c r="Z13" s="1" t="s">
        <v>118</v>
      </c>
    </row>
    <row r="14" spans="1:26" ht="24.95" customHeight="1" x14ac:dyDescent="0.3">
      <c r="A14" s="74">
        <v>540</v>
      </c>
      <c r="B14" s="75" t="s">
        <v>142</v>
      </c>
      <c r="C14" s="41">
        <v>4</v>
      </c>
      <c r="D14" s="7">
        <v>4</v>
      </c>
      <c r="E14" s="7">
        <v>4</v>
      </c>
      <c r="F14" s="7">
        <v>4</v>
      </c>
      <c r="G14" s="7">
        <v>4</v>
      </c>
      <c r="H14" s="7">
        <v>4</v>
      </c>
      <c r="I14" s="7">
        <v>4</v>
      </c>
      <c r="J14" s="16">
        <f t="shared" si="0"/>
        <v>4.8</v>
      </c>
      <c r="K14" s="17">
        <v>2</v>
      </c>
      <c r="L14" s="8">
        <v>0</v>
      </c>
      <c r="M14" s="7">
        <v>0</v>
      </c>
      <c r="N14" s="8">
        <v>0</v>
      </c>
      <c r="O14" s="7">
        <v>0</v>
      </c>
      <c r="P14" s="8">
        <v>0</v>
      </c>
      <c r="Q14" s="13">
        <v>0</v>
      </c>
      <c r="R14" s="11">
        <v>0</v>
      </c>
      <c r="S14" s="53">
        <v>0</v>
      </c>
      <c r="T14" s="54">
        <v>0</v>
      </c>
      <c r="U14" s="53">
        <v>0</v>
      </c>
      <c r="V14" s="54">
        <v>0</v>
      </c>
      <c r="W14" s="58">
        <f t="shared" si="1"/>
        <v>10</v>
      </c>
      <c r="X14" s="30">
        <f t="shared" si="2"/>
        <v>16.8</v>
      </c>
      <c r="Y14" s="31" t="str">
        <f t="shared" si="4"/>
        <v>BOM</v>
      </c>
      <c r="Z14" s="1" t="s">
        <v>118</v>
      </c>
    </row>
    <row r="15" spans="1:26" ht="24.95" customHeight="1" x14ac:dyDescent="0.3">
      <c r="A15" s="72">
        <v>581</v>
      </c>
      <c r="B15" s="73" t="s">
        <v>143</v>
      </c>
      <c r="C15" s="41">
        <v>4</v>
      </c>
      <c r="D15" s="7">
        <v>4</v>
      </c>
      <c r="E15" s="7">
        <v>4</v>
      </c>
      <c r="F15" s="7">
        <v>4</v>
      </c>
      <c r="G15" s="7">
        <v>4</v>
      </c>
      <c r="H15" s="7">
        <v>4</v>
      </c>
      <c r="I15" s="7">
        <v>4</v>
      </c>
      <c r="J15" s="15">
        <f t="shared" si="0"/>
        <v>4.8</v>
      </c>
      <c r="K15" s="17">
        <v>2</v>
      </c>
      <c r="L15" s="9">
        <v>1</v>
      </c>
      <c r="M15" s="7">
        <v>0</v>
      </c>
      <c r="N15" s="8">
        <v>0</v>
      </c>
      <c r="O15" s="7">
        <v>0</v>
      </c>
      <c r="P15" s="8">
        <v>0</v>
      </c>
      <c r="Q15" s="7">
        <v>0</v>
      </c>
      <c r="R15" s="11">
        <v>0</v>
      </c>
      <c r="S15" s="53">
        <v>0</v>
      </c>
      <c r="T15" s="54">
        <v>0</v>
      </c>
      <c r="U15" s="53">
        <v>0</v>
      </c>
      <c r="V15" s="54">
        <v>0</v>
      </c>
      <c r="W15" s="58">
        <f t="shared" si="1"/>
        <v>11</v>
      </c>
      <c r="X15" s="30">
        <f t="shared" si="2"/>
        <v>17.8</v>
      </c>
      <c r="Y15" s="31" t="str">
        <f>+IF(X15&lt;5,"MAU",IF(X15&lt;10,"MEDIOCRE",IF(X15&lt;14,"SUFICIENTE",IF(X15&lt;18,"BOM",IF(X15&lt;=20,"MUITO BOM")))))</f>
        <v>BOM</v>
      </c>
      <c r="Z15" s="1" t="s">
        <v>118</v>
      </c>
    </row>
    <row r="16" spans="1:26" ht="24.95" customHeight="1" x14ac:dyDescent="0.3">
      <c r="A16" s="74">
        <v>607</v>
      </c>
      <c r="B16" s="75" t="s">
        <v>144</v>
      </c>
      <c r="C16" s="41">
        <v>4</v>
      </c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15">
        <f t="shared" si="0"/>
        <v>4.8</v>
      </c>
      <c r="K16" s="17">
        <v>2</v>
      </c>
      <c r="L16" s="8">
        <v>0</v>
      </c>
      <c r="M16" s="7">
        <v>0</v>
      </c>
      <c r="N16" s="8">
        <v>0</v>
      </c>
      <c r="O16" s="7">
        <v>0</v>
      </c>
      <c r="P16" s="8">
        <v>0</v>
      </c>
      <c r="Q16" s="13">
        <v>0</v>
      </c>
      <c r="R16" s="11">
        <v>0</v>
      </c>
      <c r="S16" s="53">
        <v>0</v>
      </c>
      <c r="T16" s="54">
        <v>0</v>
      </c>
      <c r="U16" s="53">
        <v>0</v>
      </c>
      <c r="V16" s="54">
        <v>0</v>
      </c>
      <c r="W16" s="58">
        <f t="shared" si="1"/>
        <v>10</v>
      </c>
      <c r="X16" s="30">
        <f t="shared" ref="X16:X17" si="5">J16+K16+W16</f>
        <v>16.8</v>
      </c>
      <c r="Y16" s="31" t="str">
        <f t="shared" ref="Y16:Y17" si="6">+IF(X16&lt;5,"MAU",IF(X16&lt;10,"MEDIOCRE",IF(X16&lt;14,"SUFICIENTE",IF(X16&lt;18,"BOM",IF(X16&lt;=20,"MUITO BOM")))))</f>
        <v>BOM</v>
      </c>
      <c r="Z16" s="1" t="s">
        <v>118</v>
      </c>
    </row>
    <row r="17" spans="1:26" ht="24.95" customHeight="1" x14ac:dyDescent="0.3">
      <c r="A17" s="77">
        <v>629</v>
      </c>
      <c r="B17" s="78" t="s">
        <v>145</v>
      </c>
      <c r="C17" s="41">
        <v>4</v>
      </c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>
        <v>4</v>
      </c>
      <c r="J17" s="15">
        <f t="shared" si="0"/>
        <v>4.8</v>
      </c>
      <c r="K17" s="17">
        <v>2</v>
      </c>
      <c r="L17" s="8">
        <v>0</v>
      </c>
      <c r="M17" s="7">
        <v>0</v>
      </c>
      <c r="N17" s="8">
        <v>0</v>
      </c>
      <c r="O17" s="7">
        <v>0</v>
      </c>
      <c r="P17" s="8">
        <v>0</v>
      </c>
      <c r="Q17" s="7">
        <v>0</v>
      </c>
      <c r="R17" s="11">
        <v>0</v>
      </c>
      <c r="S17" s="53">
        <v>0</v>
      </c>
      <c r="T17" s="54">
        <v>0</v>
      </c>
      <c r="U17" s="53">
        <v>0</v>
      </c>
      <c r="V17" s="54">
        <v>0</v>
      </c>
      <c r="W17" s="58">
        <f t="shared" si="1"/>
        <v>10</v>
      </c>
      <c r="X17" s="30">
        <f t="shared" si="5"/>
        <v>16.8</v>
      </c>
      <c r="Y17" s="31" t="str">
        <f t="shared" si="6"/>
        <v>BOM</v>
      </c>
      <c r="Z17" s="1" t="s">
        <v>118</v>
      </c>
    </row>
    <row r="18" spans="1:26" ht="24.95" customHeight="1" x14ac:dyDescent="0.3">
      <c r="A18" s="79">
        <v>659</v>
      </c>
      <c r="B18" s="80" t="s">
        <v>146</v>
      </c>
      <c r="C18" s="41">
        <v>4</v>
      </c>
      <c r="D18" s="7">
        <v>4</v>
      </c>
      <c r="E18" s="7">
        <v>4</v>
      </c>
      <c r="F18" s="7">
        <v>4</v>
      </c>
      <c r="G18" s="7">
        <v>4</v>
      </c>
      <c r="H18" s="7">
        <v>4</v>
      </c>
      <c r="I18" s="7">
        <v>4</v>
      </c>
      <c r="J18" s="16">
        <f t="shared" si="0"/>
        <v>4.8</v>
      </c>
      <c r="K18" s="17">
        <v>2</v>
      </c>
      <c r="L18" s="8">
        <v>0</v>
      </c>
      <c r="M18" s="7">
        <v>0</v>
      </c>
      <c r="N18" s="8">
        <v>0</v>
      </c>
      <c r="O18" s="7">
        <v>0</v>
      </c>
      <c r="P18" s="8">
        <v>0</v>
      </c>
      <c r="Q18" s="13">
        <v>0</v>
      </c>
      <c r="R18" s="11">
        <v>0</v>
      </c>
      <c r="S18" s="53">
        <v>0</v>
      </c>
      <c r="T18" s="54">
        <v>0</v>
      </c>
      <c r="U18" s="53">
        <v>0</v>
      </c>
      <c r="V18" s="54">
        <v>0</v>
      </c>
      <c r="W18" s="58">
        <f t="shared" si="1"/>
        <v>10</v>
      </c>
      <c r="X18" s="30">
        <f t="shared" si="2"/>
        <v>16.8</v>
      </c>
      <c r="Y18" s="31" t="str">
        <f t="shared" ref="Y18:Y20" si="7">+IF(X18&lt;5,"MAU",IF(X18&lt;10,"MEDIOCRE",IF(X18&lt;14,"SUFICIENTE",IF(X18&lt;18,"BOM",IF(X18&lt;=20,"MUITO BOM")))))</f>
        <v>BOM</v>
      </c>
      <c r="Z18" s="1" t="s">
        <v>118</v>
      </c>
    </row>
    <row r="19" spans="1:26" ht="24.95" customHeight="1" x14ac:dyDescent="0.3">
      <c r="A19" s="77">
        <v>723</v>
      </c>
      <c r="B19" s="78" t="s">
        <v>147</v>
      </c>
      <c r="C19" s="41">
        <v>3</v>
      </c>
      <c r="D19" s="7">
        <v>3</v>
      </c>
      <c r="E19" s="7">
        <v>3</v>
      </c>
      <c r="F19" s="7">
        <v>3</v>
      </c>
      <c r="G19" s="7">
        <v>3</v>
      </c>
      <c r="H19" s="7">
        <v>3</v>
      </c>
      <c r="I19" s="7">
        <v>3</v>
      </c>
      <c r="J19" s="15">
        <f t="shared" si="0"/>
        <v>3.6</v>
      </c>
      <c r="K19" s="17">
        <v>0</v>
      </c>
      <c r="L19" s="9">
        <v>0</v>
      </c>
      <c r="M19" s="13">
        <v>0</v>
      </c>
      <c r="N19" s="9">
        <v>0</v>
      </c>
      <c r="O19" s="13">
        <v>0</v>
      </c>
      <c r="P19" s="9">
        <v>0</v>
      </c>
      <c r="Q19" s="13">
        <v>0</v>
      </c>
      <c r="R19" s="12">
        <v>0</v>
      </c>
      <c r="S19" s="53">
        <v>0</v>
      </c>
      <c r="T19" s="54">
        <v>0</v>
      </c>
      <c r="U19" s="51">
        <v>0</v>
      </c>
      <c r="V19" s="52">
        <v>0</v>
      </c>
      <c r="W19" s="58">
        <f t="shared" si="1"/>
        <v>10</v>
      </c>
      <c r="X19" s="30">
        <f t="shared" si="2"/>
        <v>13.6</v>
      </c>
      <c r="Y19" s="31" t="str">
        <f t="shared" si="7"/>
        <v>SUFICIENTE</v>
      </c>
      <c r="Z19" s="1" t="s">
        <v>120</v>
      </c>
    </row>
    <row r="20" spans="1:26" ht="24.95" customHeight="1" x14ac:dyDescent="0.3">
      <c r="A20" s="79">
        <v>768</v>
      </c>
      <c r="B20" s="80" t="s">
        <v>148</v>
      </c>
      <c r="C20" s="41">
        <v>4</v>
      </c>
      <c r="D20" s="7">
        <v>4</v>
      </c>
      <c r="E20" s="7">
        <v>4</v>
      </c>
      <c r="F20" s="7">
        <v>4</v>
      </c>
      <c r="G20" s="7">
        <v>4</v>
      </c>
      <c r="H20" s="7">
        <v>4</v>
      </c>
      <c r="I20" s="7">
        <v>4</v>
      </c>
      <c r="J20" s="16">
        <f t="shared" si="0"/>
        <v>4.8</v>
      </c>
      <c r="K20" s="17">
        <v>2</v>
      </c>
      <c r="L20" s="8">
        <v>0</v>
      </c>
      <c r="M20" s="7">
        <v>0</v>
      </c>
      <c r="N20" s="8">
        <v>0</v>
      </c>
      <c r="O20" s="7">
        <v>0</v>
      </c>
      <c r="P20" s="8">
        <v>0</v>
      </c>
      <c r="Q20" s="7">
        <v>0</v>
      </c>
      <c r="R20" s="11">
        <v>0</v>
      </c>
      <c r="S20" s="53">
        <v>0</v>
      </c>
      <c r="T20" s="54">
        <v>0</v>
      </c>
      <c r="U20" s="53">
        <v>0</v>
      </c>
      <c r="V20" s="54">
        <v>0</v>
      </c>
      <c r="W20" s="58">
        <f t="shared" si="1"/>
        <v>10</v>
      </c>
      <c r="X20" s="30">
        <f t="shared" si="2"/>
        <v>16.8</v>
      </c>
      <c r="Y20" s="31" t="str">
        <f t="shared" si="7"/>
        <v>BOM</v>
      </c>
      <c r="Z20" s="1" t="s">
        <v>118</v>
      </c>
    </row>
    <row r="21" spans="1:26" ht="24.95" customHeight="1" x14ac:dyDescent="0.3">
      <c r="A21" s="77">
        <v>772</v>
      </c>
      <c r="B21" s="78" t="s">
        <v>149</v>
      </c>
      <c r="C21" s="41">
        <v>3</v>
      </c>
      <c r="D21" s="7">
        <v>3</v>
      </c>
      <c r="E21" s="7">
        <v>4</v>
      </c>
      <c r="F21" s="7">
        <v>3</v>
      </c>
      <c r="G21" s="7">
        <v>4</v>
      </c>
      <c r="H21" s="7">
        <v>4</v>
      </c>
      <c r="I21" s="7">
        <v>3</v>
      </c>
      <c r="J21" s="15">
        <f t="shared" si="0"/>
        <v>4.1142857142857139</v>
      </c>
      <c r="K21" s="17">
        <v>1</v>
      </c>
      <c r="L21" s="9">
        <v>0</v>
      </c>
      <c r="M21" s="13">
        <v>0</v>
      </c>
      <c r="N21" s="9">
        <v>0</v>
      </c>
      <c r="O21" s="13">
        <v>0</v>
      </c>
      <c r="P21" s="9">
        <v>0</v>
      </c>
      <c r="Q21" s="13">
        <v>0</v>
      </c>
      <c r="R21" s="12">
        <v>0</v>
      </c>
      <c r="S21" s="53">
        <v>1</v>
      </c>
      <c r="T21" s="54">
        <v>1</v>
      </c>
      <c r="U21" s="51">
        <v>0</v>
      </c>
      <c r="V21" s="52">
        <v>0</v>
      </c>
      <c r="W21" s="58">
        <f t="shared" si="1"/>
        <v>5</v>
      </c>
      <c r="X21" s="30">
        <f t="shared" si="2"/>
        <v>10.114285714285714</v>
      </c>
      <c r="Y21" s="31" t="str">
        <f>+IF(X21&lt;5,"MAU",IF(X21&lt;10,"MEDIOCRE",IF(X21&lt;14,"SUFICIENTE",IF(X21&lt;18,"BOM",IF(X21&lt;=20,"MUITO BOM")))))</f>
        <v>SUFICIENTE</v>
      </c>
      <c r="Z21" s="1" t="s">
        <v>120</v>
      </c>
    </row>
    <row r="22" spans="1:26" ht="24.95" customHeight="1" thickBot="1" x14ac:dyDescent="0.35">
      <c r="A22" s="70">
        <v>864</v>
      </c>
      <c r="B22" s="88" t="s">
        <v>150</v>
      </c>
      <c r="C22" s="41">
        <v>4</v>
      </c>
      <c r="D22" s="7">
        <v>3</v>
      </c>
      <c r="E22" s="7">
        <v>4</v>
      </c>
      <c r="F22" s="7">
        <v>3</v>
      </c>
      <c r="G22" s="7">
        <v>4</v>
      </c>
      <c r="H22" s="7">
        <v>4</v>
      </c>
      <c r="I22" s="7">
        <v>4</v>
      </c>
      <c r="J22" s="16">
        <f t="shared" si="0"/>
        <v>4.4571428571428573</v>
      </c>
      <c r="K22" s="17">
        <v>2</v>
      </c>
      <c r="L22" s="9">
        <v>0</v>
      </c>
      <c r="M22" s="13">
        <v>0</v>
      </c>
      <c r="N22" s="9">
        <v>0</v>
      </c>
      <c r="O22" s="13">
        <v>0</v>
      </c>
      <c r="P22" s="9">
        <v>0</v>
      </c>
      <c r="Q22" s="13">
        <v>0</v>
      </c>
      <c r="R22" s="12">
        <v>0</v>
      </c>
      <c r="S22" s="53">
        <v>0</v>
      </c>
      <c r="T22" s="54">
        <v>0</v>
      </c>
      <c r="U22" s="53">
        <v>0</v>
      </c>
      <c r="V22" s="54">
        <v>0</v>
      </c>
      <c r="W22" s="58">
        <f t="shared" si="1"/>
        <v>10</v>
      </c>
      <c r="X22" s="30">
        <f t="shared" si="2"/>
        <v>16.457142857142856</v>
      </c>
      <c r="Y22" s="31" t="str">
        <f t="shared" ref="Y22:Y26" si="8">+IF(X22&lt;5,"MAU",IF(X22&lt;10,"MEDIOCRE",IF(X22&lt;14,"SUFICIENTE",IF(X22&lt;18,"BOM",IF(X22&lt;=20,"MUITO BOM")))))</f>
        <v>BOM</v>
      </c>
      <c r="Z22" s="1" t="s">
        <v>120</v>
      </c>
    </row>
    <row r="23" spans="1:26" ht="24.95" hidden="1" customHeight="1" x14ac:dyDescent="0.3">
      <c r="A23" s="77"/>
      <c r="B23" s="78"/>
      <c r="C23" s="41"/>
      <c r="D23" s="7"/>
      <c r="E23" s="7"/>
      <c r="F23" s="7"/>
      <c r="G23" s="7"/>
      <c r="H23" s="7"/>
      <c r="I23" s="7"/>
      <c r="J23" s="18" t="e">
        <f t="shared" si="0"/>
        <v>#DIV/0!</v>
      </c>
      <c r="K23" s="17"/>
      <c r="L23" s="19"/>
      <c r="M23" s="7"/>
      <c r="N23" s="7"/>
      <c r="O23" s="7"/>
      <c r="P23" s="7"/>
      <c r="Q23" s="7"/>
      <c r="R23" s="11"/>
      <c r="S23" s="53"/>
      <c r="T23" s="54"/>
      <c r="U23" s="53"/>
      <c r="V23" s="54"/>
      <c r="W23" s="58">
        <f t="shared" si="1"/>
        <v>10</v>
      </c>
      <c r="X23" s="30" t="e">
        <f t="shared" si="2"/>
        <v>#DIV/0!</v>
      </c>
      <c r="Y23" s="31" t="e">
        <f t="shared" si="8"/>
        <v>#DIV/0!</v>
      </c>
    </row>
    <row r="24" spans="1:26" ht="24.95" hidden="1" customHeight="1" x14ac:dyDescent="0.3">
      <c r="A24" s="79"/>
      <c r="B24" s="80"/>
      <c r="C24" s="41"/>
      <c r="D24" s="7"/>
      <c r="E24" s="7"/>
      <c r="F24" s="7"/>
      <c r="G24" s="7"/>
      <c r="H24" s="7"/>
      <c r="I24" s="7"/>
      <c r="J24" s="18" t="e">
        <f t="shared" si="0"/>
        <v>#DIV/0!</v>
      </c>
      <c r="K24" s="17"/>
      <c r="L24" s="19"/>
      <c r="M24" s="7"/>
      <c r="N24" s="7"/>
      <c r="O24" s="7"/>
      <c r="P24" s="7"/>
      <c r="Q24" s="7"/>
      <c r="R24" s="11"/>
      <c r="S24" s="53"/>
      <c r="T24" s="54"/>
      <c r="U24" s="53"/>
      <c r="V24" s="54"/>
      <c r="W24" s="58">
        <f t="shared" si="1"/>
        <v>10</v>
      </c>
      <c r="X24" s="30" t="e">
        <f t="shared" si="2"/>
        <v>#DIV/0!</v>
      </c>
      <c r="Y24" s="31" t="e">
        <f t="shared" si="8"/>
        <v>#DIV/0!</v>
      </c>
    </row>
    <row r="25" spans="1:26" ht="24.95" hidden="1" customHeight="1" x14ac:dyDescent="0.3">
      <c r="A25" s="77"/>
      <c r="B25" s="78"/>
      <c r="C25" s="41"/>
      <c r="D25" s="7"/>
      <c r="E25" s="7"/>
      <c r="F25" s="7"/>
      <c r="G25" s="7"/>
      <c r="H25" s="7"/>
      <c r="I25" s="7"/>
      <c r="J25" s="18" t="e">
        <f t="shared" si="0"/>
        <v>#DIV/0!</v>
      </c>
      <c r="K25" s="17"/>
      <c r="L25" s="19"/>
      <c r="M25" s="7"/>
      <c r="N25" s="7"/>
      <c r="O25" s="7"/>
      <c r="P25" s="7"/>
      <c r="Q25" s="7"/>
      <c r="R25" s="11"/>
      <c r="S25" s="53"/>
      <c r="T25" s="54"/>
      <c r="U25" s="53"/>
      <c r="V25" s="54"/>
      <c r="W25" s="58">
        <f t="shared" si="1"/>
        <v>10</v>
      </c>
      <c r="X25" s="30" t="e">
        <f t="shared" si="2"/>
        <v>#DIV/0!</v>
      </c>
      <c r="Y25" s="31" t="e">
        <f t="shared" si="8"/>
        <v>#DIV/0!</v>
      </c>
    </row>
    <row r="26" spans="1:26" ht="24.95" hidden="1" customHeight="1" thickBot="1" x14ac:dyDescent="0.35">
      <c r="A26" s="68"/>
      <c r="B26" s="69"/>
      <c r="C26" s="21"/>
      <c r="D26" s="22"/>
      <c r="E26" s="22"/>
      <c r="F26" s="22"/>
      <c r="G26" s="22"/>
      <c r="H26" s="22"/>
      <c r="I26" s="22"/>
      <c r="J26" s="43" t="e">
        <f t="shared" si="0"/>
        <v>#DIV/0!</v>
      </c>
      <c r="K26" s="20"/>
      <c r="L26" s="21"/>
      <c r="M26" s="22"/>
      <c r="N26" s="22"/>
      <c r="O26" s="22"/>
      <c r="P26" s="22"/>
      <c r="Q26" s="22"/>
      <c r="R26" s="45"/>
      <c r="S26" s="55"/>
      <c r="T26" s="56"/>
      <c r="U26" s="55"/>
      <c r="V26" s="56"/>
      <c r="W26" s="59">
        <f t="shared" si="1"/>
        <v>10</v>
      </c>
      <c r="X26" s="32" t="e">
        <f t="shared" si="2"/>
        <v>#DIV/0!</v>
      </c>
      <c r="Y26" s="31" t="e">
        <f t="shared" si="8"/>
        <v>#DIV/0!</v>
      </c>
    </row>
    <row r="27" spans="1:26" ht="16.5" thickTop="1" x14ac:dyDescent="0.25">
      <c r="A27" s="66"/>
      <c r="B27" s="67"/>
      <c r="Y27" s="6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1:Y1"/>
    <mergeCell ref="A2:B4"/>
    <mergeCell ref="C2:J3"/>
    <mergeCell ref="K2:K4"/>
    <mergeCell ref="L2:W2"/>
    <mergeCell ref="X2:Y5"/>
    <mergeCell ref="R3:R4"/>
    <mergeCell ref="S3:T4"/>
    <mergeCell ref="U3:V4"/>
    <mergeCell ref="W3:W5"/>
    <mergeCell ref="L3:L4"/>
    <mergeCell ref="M3:M4"/>
    <mergeCell ref="N3:N4"/>
    <mergeCell ref="O3:O4"/>
    <mergeCell ref="P3:P4"/>
    <mergeCell ref="Q3:Q4"/>
  </mergeCells>
  <conditionalFormatting sqref="J5">
    <cfRule type="cellIs" dxfId="11" priority="8" operator="greaterThan">
      <formula>6</formula>
    </cfRule>
  </conditionalFormatting>
  <conditionalFormatting sqref="W6:W26">
    <cfRule type="cellIs" dxfId="10" priority="7" operator="greaterThan">
      <formula>12</formula>
    </cfRule>
  </conditionalFormatting>
  <conditionalFormatting sqref="J11:J14">
    <cfRule type="cellIs" dxfId="9" priority="6" operator="greaterThan">
      <formula>6</formula>
    </cfRule>
  </conditionalFormatting>
  <conditionalFormatting sqref="J7:J10">
    <cfRule type="cellIs" dxfId="8" priority="5" operator="greaterThan">
      <formula>6</formula>
    </cfRule>
  </conditionalFormatting>
  <conditionalFormatting sqref="J21:J26">
    <cfRule type="cellIs" dxfId="7" priority="4" operator="greaterThan">
      <formula>6</formula>
    </cfRule>
  </conditionalFormatting>
  <conditionalFormatting sqref="J15:J20">
    <cfRule type="cellIs" dxfId="6" priority="3" operator="greaterThan">
      <formula>6</formula>
    </cfRule>
  </conditionalFormatting>
  <conditionalFormatting sqref="C6:I26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6">
    <cfRule type="cellIs" dxfId="5" priority="1" operator="greaterThan">
      <formula>6</formula>
    </cfRule>
  </conditionalFormatting>
  <dataValidations count="2">
    <dataValidation type="whole" allowBlank="1" showInputMessage="1" showErrorMessage="1" promptTitle="Validação" prompt="Valores devem ser 1, 2, 3, 4 ou 5" sqref="C5:I5" xr:uid="{7EAD2CAA-7C12-459E-BB8D-935C4F68CA1B}">
      <formula1>1</formula1>
      <formula2>5</formula2>
    </dataValidation>
    <dataValidation type="decimal" allowBlank="1" showInputMessage="1" showErrorMessage="1" promptTitle="Validação" prompt="Valores devem ser de 0, 1 ou 2" sqref="K5" xr:uid="{E42F6772-6A9B-4425-B495-0A09DF406ACF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6" orientation="landscape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EFE5-80EF-4F51-8AE7-CB31422DD012}">
  <sheetPr>
    <pageSetUpPr fitToPage="1"/>
  </sheetPr>
  <dimension ref="A1:Z26"/>
  <sheetViews>
    <sheetView view="pageBreakPreview" zoomScale="50" zoomScaleNormal="50" zoomScaleSheetLayoutView="50" workbookViewId="0">
      <selection sqref="A1:XFD9"/>
    </sheetView>
  </sheetViews>
  <sheetFormatPr defaultColWidth="15.28515625" defaultRowHeight="15" x14ac:dyDescent="0.25"/>
  <cols>
    <col min="1" max="1" width="9.7109375" style="1" customWidth="1"/>
    <col min="2" max="2" width="45.42578125" style="1" customWidth="1"/>
    <col min="3" max="8" width="16.28515625" style="1" customWidth="1"/>
    <col min="9" max="9" width="18.28515625" style="1" customWidth="1"/>
    <col min="10" max="10" width="20.7109375" style="1" customWidth="1"/>
    <col min="11" max="11" width="9.85546875" style="1" customWidth="1"/>
    <col min="12" max="18" width="13" style="1" customWidth="1"/>
    <col min="19" max="19" width="14.28515625" style="1" customWidth="1"/>
    <col min="20" max="20" width="14.42578125" style="1" customWidth="1"/>
    <col min="21" max="22" width="13" style="1" customWidth="1"/>
    <col min="23" max="23" width="16.42578125" style="1" customWidth="1"/>
    <col min="24" max="24" width="12.42578125" style="1" customWidth="1"/>
    <col min="25" max="25" width="21.28515625" style="1" customWidth="1"/>
    <col min="26" max="16384" width="15.28515625" style="1"/>
  </cols>
  <sheetData>
    <row r="1" spans="1:26" ht="22.5" customHeight="1" thickTop="1" thickBot="1" x14ac:dyDescent="0.3">
      <c r="A1" s="94"/>
      <c r="B1" s="95"/>
      <c r="C1" s="100" t="s">
        <v>1</v>
      </c>
      <c r="D1" s="101"/>
      <c r="E1" s="101"/>
      <c r="F1" s="101"/>
      <c r="G1" s="101"/>
      <c r="H1" s="101"/>
      <c r="I1" s="101"/>
      <c r="J1" s="102"/>
      <c r="K1" s="106" t="s">
        <v>0</v>
      </c>
      <c r="L1" s="109" t="s">
        <v>2</v>
      </c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1"/>
      <c r="X1" s="112" t="s">
        <v>3</v>
      </c>
      <c r="Y1" s="113"/>
    </row>
    <row r="2" spans="1:26" ht="15.75" customHeight="1" thickBot="1" x14ac:dyDescent="0.3">
      <c r="A2" s="96"/>
      <c r="B2" s="97"/>
      <c r="C2" s="103"/>
      <c r="D2" s="104"/>
      <c r="E2" s="104"/>
      <c r="F2" s="104"/>
      <c r="G2" s="104"/>
      <c r="H2" s="104"/>
      <c r="I2" s="104"/>
      <c r="J2" s="105"/>
      <c r="K2" s="107"/>
      <c r="L2" s="131" t="s">
        <v>4</v>
      </c>
      <c r="M2" s="133" t="s">
        <v>5</v>
      </c>
      <c r="N2" s="133" t="s">
        <v>6</v>
      </c>
      <c r="O2" s="126" t="s">
        <v>7</v>
      </c>
      <c r="P2" s="133" t="s">
        <v>8</v>
      </c>
      <c r="Q2" s="118" t="s">
        <v>9</v>
      </c>
      <c r="R2" s="118" t="s">
        <v>10</v>
      </c>
      <c r="S2" s="120" t="s">
        <v>11</v>
      </c>
      <c r="T2" s="121"/>
      <c r="U2" s="124" t="s">
        <v>12</v>
      </c>
      <c r="V2" s="125"/>
      <c r="W2" s="128" t="s">
        <v>13</v>
      </c>
      <c r="X2" s="114"/>
      <c r="Y2" s="115"/>
    </row>
    <row r="3" spans="1:26" s="3" customFormat="1" ht="42.75" customHeight="1" thickBot="1" x14ac:dyDescent="0.3">
      <c r="A3" s="98"/>
      <c r="B3" s="99"/>
      <c r="C3" s="33" t="s">
        <v>14</v>
      </c>
      <c r="D3" s="34" t="s">
        <v>15</v>
      </c>
      <c r="E3" s="34" t="s">
        <v>16</v>
      </c>
      <c r="F3" s="34" t="s">
        <v>17</v>
      </c>
      <c r="G3" s="34" t="s">
        <v>18</v>
      </c>
      <c r="H3" s="34" t="s">
        <v>19</v>
      </c>
      <c r="I3" s="34" t="s">
        <v>20</v>
      </c>
      <c r="J3" s="35" t="s">
        <v>21</v>
      </c>
      <c r="K3" s="108"/>
      <c r="L3" s="132"/>
      <c r="M3" s="134"/>
      <c r="N3" s="134"/>
      <c r="O3" s="135"/>
      <c r="P3" s="134"/>
      <c r="Q3" s="119"/>
      <c r="R3" s="119"/>
      <c r="S3" s="122"/>
      <c r="T3" s="123"/>
      <c r="U3" s="126"/>
      <c r="V3" s="127"/>
      <c r="W3" s="129"/>
      <c r="X3" s="114"/>
      <c r="Y3" s="115"/>
    </row>
    <row r="4" spans="1:26" s="2" customFormat="1" ht="24.95" customHeight="1" thickTop="1" thickBot="1" x14ac:dyDescent="0.4">
      <c r="A4" s="4" t="s">
        <v>22</v>
      </c>
      <c r="B4" s="5" t="s">
        <v>23</v>
      </c>
      <c r="C4" s="36">
        <v>5</v>
      </c>
      <c r="D4" s="37">
        <v>5</v>
      </c>
      <c r="E4" s="37">
        <v>5</v>
      </c>
      <c r="F4" s="37">
        <v>5</v>
      </c>
      <c r="G4" s="37">
        <v>5</v>
      </c>
      <c r="H4" s="37">
        <v>5</v>
      </c>
      <c r="I4" s="37">
        <v>5</v>
      </c>
      <c r="J4" s="38">
        <f>(AVERAGE(C4:I4))*6/5</f>
        <v>6</v>
      </c>
      <c r="K4" s="39">
        <v>2</v>
      </c>
      <c r="L4" s="23">
        <v>1</v>
      </c>
      <c r="M4" s="24">
        <v>2</v>
      </c>
      <c r="N4" s="25">
        <v>5</v>
      </c>
      <c r="O4" s="24">
        <v>4</v>
      </c>
      <c r="P4" s="25">
        <v>3</v>
      </c>
      <c r="Q4" s="24">
        <v>-1</v>
      </c>
      <c r="R4" s="26">
        <v>-3</v>
      </c>
      <c r="S4" s="47" t="s">
        <v>24</v>
      </c>
      <c r="T4" s="48" t="s">
        <v>25</v>
      </c>
      <c r="U4" s="46" t="s">
        <v>24</v>
      </c>
      <c r="V4" s="27" t="s">
        <v>25</v>
      </c>
      <c r="W4" s="130"/>
      <c r="X4" s="116"/>
      <c r="Y4" s="117"/>
    </row>
    <row r="5" spans="1:26" ht="24.95" customHeight="1" thickTop="1" x14ac:dyDescent="0.3">
      <c r="A5" s="70">
        <v>46</v>
      </c>
      <c r="B5" s="71" t="s">
        <v>102</v>
      </c>
      <c r="C5" s="40">
        <v>4</v>
      </c>
      <c r="D5" s="10">
        <v>4</v>
      </c>
      <c r="E5" s="10">
        <v>4</v>
      </c>
      <c r="F5" s="10">
        <v>4</v>
      </c>
      <c r="G5" s="10">
        <v>4</v>
      </c>
      <c r="H5" s="10">
        <v>4</v>
      </c>
      <c r="I5" s="10">
        <v>4</v>
      </c>
      <c r="J5" s="16">
        <f>(AVERAGE(C5:I5))*6/5</f>
        <v>4.8</v>
      </c>
      <c r="K5" s="42">
        <v>2</v>
      </c>
      <c r="L5" s="14">
        <v>0</v>
      </c>
      <c r="M5" s="10">
        <v>1</v>
      </c>
      <c r="N5" s="14">
        <v>0</v>
      </c>
      <c r="O5" s="10">
        <v>0</v>
      </c>
      <c r="P5" s="14">
        <v>0</v>
      </c>
      <c r="Q5" s="10">
        <v>0</v>
      </c>
      <c r="R5" s="44">
        <v>0</v>
      </c>
      <c r="S5" s="49">
        <v>0</v>
      </c>
      <c r="T5" s="50">
        <v>0</v>
      </c>
      <c r="U5" s="49">
        <v>0</v>
      </c>
      <c r="V5" s="50">
        <v>0</v>
      </c>
      <c r="W5" s="57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12</v>
      </c>
      <c r="X5" s="28">
        <f>J5+K5+W5</f>
        <v>18.8</v>
      </c>
      <c r="Y5" s="29" t="str">
        <f>+IF(X5&lt;5,"MAU",IF(X5&lt;10,"MEDIOCRE",IF(X5&lt;14,"SUFICIENTE",IF(X5&lt;18,"BOM",IF(X5&lt;=20,"MUITO BOM")))))</f>
        <v>MUITO BOM</v>
      </c>
      <c r="Z5" s="1" t="s">
        <v>119</v>
      </c>
    </row>
    <row r="6" spans="1:26" ht="24.95" customHeight="1" x14ac:dyDescent="0.3">
      <c r="A6" s="72">
        <v>61</v>
      </c>
      <c r="B6" s="73" t="s">
        <v>103</v>
      </c>
      <c r="C6" s="41">
        <v>5</v>
      </c>
      <c r="D6" s="7">
        <v>5</v>
      </c>
      <c r="E6" s="7">
        <v>5</v>
      </c>
      <c r="F6" s="7">
        <v>5</v>
      </c>
      <c r="G6" s="7">
        <v>5</v>
      </c>
      <c r="H6" s="7">
        <v>4</v>
      </c>
      <c r="I6" s="7">
        <v>4</v>
      </c>
      <c r="J6" s="15">
        <f t="shared" ref="J6:J14" si="0">(AVERAGE(C6:I6))*6/5</f>
        <v>5.6571428571428566</v>
      </c>
      <c r="K6" s="17">
        <v>2</v>
      </c>
      <c r="L6" s="9">
        <v>0</v>
      </c>
      <c r="M6" s="13">
        <v>0</v>
      </c>
      <c r="N6" s="9">
        <v>0</v>
      </c>
      <c r="O6" s="13">
        <v>0</v>
      </c>
      <c r="P6" s="9">
        <v>0</v>
      </c>
      <c r="Q6" s="13">
        <v>0</v>
      </c>
      <c r="R6" s="12">
        <v>0</v>
      </c>
      <c r="S6" s="53">
        <v>0</v>
      </c>
      <c r="T6" s="54">
        <v>0</v>
      </c>
      <c r="U6" s="51">
        <v>0</v>
      </c>
      <c r="V6" s="52">
        <v>0</v>
      </c>
      <c r="W6" s="58">
        <f t="shared" ref="W6:W25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0">
        <f t="shared" ref="X6:X25" si="2">J6+K6+W6</f>
        <v>17.657142857142858</v>
      </c>
      <c r="Y6" s="31" t="str">
        <f>+IF(X6&lt;5,"MAU",IF(X6&lt;10,"MEDIOCRE",IF(X6&lt;14,"SUFICIENTE",IF(X6&lt;18,"BOM",IF(X6&lt;=20,"MUITO BOM")))))</f>
        <v>BOM</v>
      </c>
      <c r="Z6" s="1" t="s">
        <v>118</v>
      </c>
    </row>
    <row r="7" spans="1:26" ht="24.95" customHeight="1" x14ac:dyDescent="0.3">
      <c r="A7" s="74">
        <v>68</v>
      </c>
      <c r="B7" s="75" t="s">
        <v>104</v>
      </c>
      <c r="C7" s="41">
        <v>4</v>
      </c>
      <c r="D7" s="7">
        <v>4</v>
      </c>
      <c r="E7" s="7">
        <v>4</v>
      </c>
      <c r="F7" s="7">
        <v>4</v>
      </c>
      <c r="G7" s="7">
        <v>4</v>
      </c>
      <c r="H7" s="7">
        <v>4</v>
      </c>
      <c r="I7" s="7">
        <v>4</v>
      </c>
      <c r="J7" s="16">
        <f t="shared" si="0"/>
        <v>4.8</v>
      </c>
      <c r="K7" s="17">
        <v>2</v>
      </c>
      <c r="L7" s="8">
        <v>0</v>
      </c>
      <c r="M7" s="7">
        <v>0</v>
      </c>
      <c r="N7" s="8">
        <v>0</v>
      </c>
      <c r="O7" s="7">
        <v>0</v>
      </c>
      <c r="P7" s="8">
        <v>0</v>
      </c>
      <c r="Q7" s="7">
        <v>0</v>
      </c>
      <c r="R7" s="11">
        <v>0</v>
      </c>
      <c r="S7" s="53">
        <v>0</v>
      </c>
      <c r="T7" s="54">
        <v>0</v>
      </c>
      <c r="U7" s="53">
        <v>0</v>
      </c>
      <c r="V7" s="54">
        <v>0</v>
      </c>
      <c r="W7" s="58">
        <f t="shared" si="1"/>
        <v>10</v>
      </c>
      <c r="X7" s="30">
        <f t="shared" si="2"/>
        <v>16.8</v>
      </c>
      <c r="Y7" s="31" t="str">
        <f t="shared" ref="Y7:Y9" si="3">+IF(X7&lt;5,"MAU",IF(X7&lt;10,"MEDIOCRE",IF(X7&lt;14,"SUFICIENTE",IF(X7&lt;18,"BOM",IF(X7&lt;=20,"MUITO BOM")))))</f>
        <v>BOM</v>
      </c>
      <c r="Z7" s="1" t="s">
        <v>118</v>
      </c>
    </row>
    <row r="8" spans="1:26" ht="24.95" customHeight="1" x14ac:dyDescent="0.3">
      <c r="A8" s="76">
        <v>102</v>
      </c>
      <c r="B8" s="73" t="s">
        <v>105</v>
      </c>
      <c r="C8" s="41">
        <v>5</v>
      </c>
      <c r="D8" s="7">
        <v>5</v>
      </c>
      <c r="E8" s="7">
        <v>5</v>
      </c>
      <c r="F8" s="7">
        <v>5</v>
      </c>
      <c r="G8" s="7">
        <v>5</v>
      </c>
      <c r="H8" s="7">
        <v>5</v>
      </c>
      <c r="I8" s="7">
        <v>5</v>
      </c>
      <c r="J8" s="15">
        <f t="shared" si="0"/>
        <v>6</v>
      </c>
      <c r="K8" s="17">
        <v>2</v>
      </c>
      <c r="L8" s="9">
        <v>0</v>
      </c>
      <c r="M8" s="13">
        <v>0</v>
      </c>
      <c r="N8" s="9">
        <v>0</v>
      </c>
      <c r="O8" s="13">
        <v>0</v>
      </c>
      <c r="P8" s="9">
        <v>0</v>
      </c>
      <c r="Q8" s="13">
        <v>0</v>
      </c>
      <c r="R8" s="12">
        <v>0</v>
      </c>
      <c r="S8" s="53">
        <v>0</v>
      </c>
      <c r="T8" s="54">
        <v>0</v>
      </c>
      <c r="U8" s="51">
        <v>0</v>
      </c>
      <c r="V8" s="52">
        <v>0</v>
      </c>
      <c r="W8" s="58">
        <f t="shared" si="1"/>
        <v>10</v>
      </c>
      <c r="X8" s="30">
        <f t="shared" si="2"/>
        <v>18</v>
      </c>
      <c r="Y8" s="31" t="str">
        <f t="shared" si="3"/>
        <v>MUITO BOM</v>
      </c>
      <c r="Z8" s="1" t="s">
        <v>119</v>
      </c>
    </row>
    <row r="9" spans="1:26" ht="24.95" customHeight="1" x14ac:dyDescent="0.3">
      <c r="A9" s="74">
        <v>113</v>
      </c>
      <c r="B9" s="75" t="s">
        <v>106</v>
      </c>
      <c r="C9" s="41">
        <v>4</v>
      </c>
      <c r="D9" s="7">
        <v>4</v>
      </c>
      <c r="E9" s="7">
        <v>3</v>
      </c>
      <c r="F9" s="7">
        <v>4</v>
      </c>
      <c r="G9" s="7">
        <v>3</v>
      </c>
      <c r="H9" s="7">
        <v>3</v>
      </c>
      <c r="I9" s="7">
        <v>2</v>
      </c>
      <c r="J9" s="16">
        <f t="shared" si="0"/>
        <v>3.9428571428571431</v>
      </c>
      <c r="K9" s="17">
        <v>0</v>
      </c>
      <c r="L9" s="8">
        <v>0</v>
      </c>
      <c r="M9" s="7">
        <v>0</v>
      </c>
      <c r="N9" s="8">
        <v>0</v>
      </c>
      <c r="O9" s="7">
        <v>0</v>
      </c>
      <c r="P9" s="8">
        <v>0</v>
      </c>
      <c r="Q9" s="7">
        <v>0</v>
      </c>
      <c r="R9" s="11">
        <v>0</v>
      </c>
      <c r="S9" s="53">
        <v>0</v>
      </c>
      <c r="T9" s="54">
        <v>0</v>
      </c>
      <c r="U9" s="53">
        <v>0</v>
      </c>
      <c r="V9" s="54">
        <v>0</v>
      </c>
      <c r="W9" s="58">
        <f t="shared" si="1"/>
        <v>10</v>
      </c>
      <c r="X9" s="30">
        <f t="shared" si="2"/>
        <v>13.942857142857143</v>
      </c>
      <c r="Y9" s="31" t="str">
        <f t="shared" si="3"/>
        <v>SUFICIENTE</v>
      </c>
      <c r="Z9" s="1" t="s">
        <v>120</v>
      </c>
    </row>
    <row r="10" spans="1:26" ht="24.95" customHeight="1" x14ac:dyDescent="0.3">
      <c r="A10" s="72">
        <v>145</v>
      </c>
      <c r="B10" s="73" t="s">
        <v>107</v>
      </c>
      <c r="C10" s="41">
        <v>3</v>
      </c>
      <c r="D10" s="7">
        <v>4</v>
      </c>
      <c r="E10" s="7">
        <v>4</v>
      </c>
      <c r="F10" s="7">
        <v>2</v>
      </c>
      <c r="G10" s="7">
        <v>4</v>
      </c>
      <c r="H10" s="7">
        <v>4</v>
      </c>
      <c r="I10" s="7">
        <v>2</v>
      </c>
      <c r="J10" s="15">
        <f t="shared" si="0"/>
        <v>3.9428571428571431</v>
      </c>
      <c r="K10" s="17">
        <v>0</v>
      </c>
      <c r="L10" s="9">
        <v>0</v>
      </c>
      <c r="M10" s="13">
        <v>0</v>
      </c>
      <c r="N10" s="9">
        <v>0</v>
      </c>
      <c r="O10" s="13">
        <v>0</v>
      </c>
      <c r="P10" s="9">
        <v>0</v>
      </c>
      <c r="Q10" s="13">
        <v>0</v>
      </c>
      <c r="R10" s="12">
        <v>0</v>
      </c>
      <c r="S10" s="53">
        <v>0</v>
      </c>
      <c r="T10" s="54">
        <v>0</v>
      </c>
      <c r="U10" s="51">
        <v>0</v>
      </c>
      <c r="V10" s="52">
        <v>0</v>
      </c>
      <c r="W10" s="58">
        <f t="shared" si="1"/>
        <v>10</v>
      </c>
      <c r="X10" s="30">
        <f t="shared" si="2"/>
        <v>13.942857142857143</v>
      </c>
      <c r="Y10" s="31" t="str">
        <f>+IF(X10&lt;5,"MAU",IF(X10&lt;10,"MEDIOCRE",IF(X10&lt;14,"SUFICIENTE",IF(X10&lt;18,"BOM",IF(X10&lt;=20,"MUITO BOM")))))</f>
        <v>SUFICIENTE</v>
      </c>
      <c r="Z10" s="1" t="s">
        <v>120</v>
      </c>
    </row>
    <row r="11" spans="1:26" ht="24.95" customHeight="1" x14ac:dyDescent="0.3">
      <c r="A11" s="74">
        <v>161</v>
      </c>
      <c r="B11" s="81" t="s">
        <v>108</v>
      </c>
      <c r="C11" s="41">
        <v>3</v>
      </c>
      <c r="D11" s="7">
        <v>5</v>
      </c>
      <c r="E11" s="7">
        <v>5</v>
      </c>
      <c r="F11" s="7">
        <v>5</v>
      </c>
      <c r="G11" s="7">
        <v>4</v>
      </c>
      <c r="H11" s="7">
        <v>4</v>
      </c>
      <c r="I11" s="7">
        <v>3</v>
      </c>
      <c r="J11" s="16">
        <f t="shared" si="0"/>
        <v>4.9714285714285724</v>
      </c>
      <c r="K11" s="17">
        <v>2</v>
      </c>
      <c r="L11" s="8">
        <v>1</v>
      </c>
      <c r="M11" s="7">
        <v>0</v>
      </c>
      <c r="N11" s="8">
        <v>0</v>
      </c>
      <c r="O11" s="7">
        <v>0</v>
      </c>
      <c r="P11" s="8">
        <v>0</v>
      </c>
      <c r="Q11" s="7">
        <v>0</v>
      </c>
      <c r="R11" s="11">
        <v>0</v>
      </c>
      <c r="S11" s="53">
        <v>0</v>
      </c>
      <c r="T11" s="54">
        <v>0</v>
      </c>
      <c r="U11" s="53">
        <v>0</v>
      </c>
      <c r="V11" s="54">
        <v>0</v>
      </c>
      <c r="W11" s="58">
        <f t="shared" si="1"/>
        <v>11</v>
      </c>
      <c r="X11" s="30">
        <f t="shared" si="2"/>
        <v>17.971428571428572</v>
      </c>
      <c r="Y11" s="31" t="str">
        <f t="shared" ref="Y11:Y13" si="4">+IF(X11&lt;5,"MAU",IF(X11&lt;10,"MEDIOCRE",IF(X11&lt;14,"SUFICIENTE",IF(X11&lt;18,"BOM",IF(X11&lt;=20,"MUITO BOM")))))</f>
        <v>BOM</v>
      </c>
      <c r="Z11" s="1" t="s">
        <v>118</v>
      </c>
    </row>
    <row r="12" spans="1:26" ht="24.95" customHeight="1" x14ac:dyDescent="0.3">
      <c r="A12" s="72">
        <v>343</v>
      </c>
      <c r="B12" s="73" t="s">
        <v>109</v>
      </c>
      <c r="C12" s="41">
        <v>5</v>
      </c>
      <c r="D12" s="7">
        <v>5</v>
      </c>
      <c r="E12" s="7">
        <v>5</v>
      </c>
      <c r="F12" s="7">
        <v>4</v>
      </c>
      <c r="G12" s="7">
        <v>5</v>
      </c>
      <c r="H12" s="7">
        <v>4</v>
      </c>
      <c r="I12" s="7">
        <v>5</v>
      </c>
      <c r="J12" s="15">
        <f t="shared" si="0"/>
        <v>5.6571428571428566</v>
      </c>
      <c r="K12" s="17">
        <v>2</v>
      </c>
      <c r="L12" s="9">
        <v>0</v>
      </c>
      <c r="M12" s="13">
        <v>0</v>
      </c>
      <c r="N12" s="9">
        <v>0</v>
      </c>
      <c r="O12" s="13">
        <v>0</v>
      </c>
      <c r="P12" s="9">
        <v>0</v>
      </c>
      <c r="Q12" s="13">
        <v>0</v>
      </c>
      <c r="R12" s="12">
        <v>0</v>
      </c>
      <c r="S12" s="53">
        <v>0</v>
      </c>
      <c r="T12" s="54">
        <v>0</v>
      </c>
      <c r="U12" s="51">
        <v>0</v>
      </c>
      <c r="V12" s="52">
        <v>0</v>
      </c>
      <c r="W12" s="58">
        <f t="shared" si="1"/>
        <v>10</v>
      </c>
      <c r="X12" s="30">
        <f t="shared" si="2"/>
        <v>17.657142857142858</v>
      </c>
      <c r="Y12" s="31" t="str">
        <f t="shared" si="4"/>
        <v>BOM</v>
      </c>
      <c r="Z12" s="1" t="s">
        <v>118</v>
      </c>
    </row>
    <row r="13" spans="1:26" ht="24.95" customHeight="1" x14ac:dyDescent="0.3">
      <c r="A13" s="74">
        <v>454</v>
      </c>
      <c r="B13" s="75" t="s">
        <v>110</v>
      </c>
      <c r="C13" s="41">
        <v>4</v>
      </c>
      <c r="D13" s="7">
        <v>4</v>
      </c>
      <c r="E13" s="7">
        <v>4</v>
      </c>
      <c r="F13" s="7">
        <v>4</v>
      </c>
      <c r="G13" s="7">
        <v>4</v>
      </c>
      <c r="H13" s="7">
        <v>4</v>
      </c>
      <c r="I13" s="7">
        <v>4</v>
      </c>
      <c r="J13" s="16">
        <f t="shared" si="0"/>
        <v>4.8</v>
      </c>
      <c r="K13" s="17">
        <v>2</v>
      </c>
      <c r="L13" s="8">
        <v>0</v>
      </c>
      <c r="M13" s="7">
        <v>0</v>
      </c>
      <c r="N13" s="8">
        <v>0</v>
      </c>
      <c r="O13" s="7">
        <v>0</v>
      </c>
      <c r="P13" s="8">
        <v>0</v>
      </c>
      <c r="Q13" s="7">
        <v>0</v>
      </c>
      <c r="R13" s="11">
        <v>0</v>
      </c>
      <c r="S13" s="53">
        <v>0</v>
      </c>
      <c r="T13" s="54">
        <v>0</v>
      </c>
      <c r="U13" s="53">
        <v>0</v>
      </c>
      <c r="V13" s="54">
        <v>0</v>
      </c>
      <c r="W13" s="58">
        <f t="shared" si="1"/>
        <v>10</v>
      </c>
      <c r="X13" s="30">
        <f t="shared" si="2"/>
        <v>16.8</v>
      </c>
      <c r="Y13" s="31" t="str">
        <f t="shared" si="4"/>
        <v>BOM</v>
      </c>
      <c r="Z13" s="1" t="s">
        <v>118</v>
      </c>
    </row>
    <row r="14" spans="1:26" ht="24.95" customHeight="1" x14ac:dyDescent="0.3">
      <c r="A14" s="72">
        <v>475</v>
      </c>
      <c r="B14" s="73" t="s">
        <v>111</v>
      </c>
      <c r="C14" s="41">
        <v>4</v>
      </c>
      <c r="D14" s="7">
        <v>4</v>
      </c>
      <c r="E14" s="7">
        <v>4</v>
      </c>
      <c r="F14" s="7">
        <v>4</v>
      </c>
      <c r="G14" s="7">
        <v>4</v>
      </c>
      <c r="H14" s="7">
        <v>4</v>
      </c>
      <c r="I14" s="7">
        <v>4</v>
      </c>
      <c r="J14" s="15">
        <f t="shared" si="0"/>
        <v>4.8</v>
      </c>
      <c r="K14" s="17">
        <v>2</v>
      </c>
      <c r="L14" s="8">
        <v>1</v>
      </c>
      <c r="M14" s="7">
        <v>0</v>
      </c>
      <c r="N14" s="8">
        <v>0</v>
      </c>
      <c r="O14" s="7">
        <v>0</v>
      </c>
      <c r="P14" s="8">
        <v>0</v>
      </c>
      <c r="Q14" s="7">
        <v>0</v>
      </c>
      <c r="R14" s="11">
        <v>0</v>
      </c>
      <c r="S14" s="53">
        <v>0</v>
      </c>
      <c r="T14" s="54">
        <v>0</v>
      </c>
      <c r="U14" s="53">
        <v>0</v>
      </c>
      <c r="V14" s="54">
        <v>0</v>
      </c>
      <c r="W14" s="58">
        <f t="shared" si="1"/>
        <v>11</v>
      </c>
      <c r="X14" s="30">
        <f t="shared" si="2"/>
        <v>17.8</v>
      </c>
      <c r="Y14" s="31" t="str">
        <f>+IF(X14&lt;5,"MAU",IF(X14&lt;10,"MEDIOCRE",IF(X14&lt;14,"SUFICIENTE",IF(X14&lt;18,"BOM",IF(X14&lt;=20,"MUITO BOM")))))</f>
        <v>BOM</v>
      </c>
      <c r="Z14" s="1" t="s">
        <v>118</v>
      </c>
    </row>
    <row r="15" spans="1:26" ht="24.95" customHeight="1" x14ac:dyDescent="0.3">
      <c r="A15" s="74">
        <v>477</v>
      </c>
      <c r="B15" s="75" t="s">
        <v>112</v>
      </c>
      <c r="C15" s="41">
        <v>4</v>
      </c>
      <c r="D15" s="7">
        <v>5</v>
      </c>
      <c r="E15" s="7">
        <v>5</v>
      </c>
      <c r="F15" s="7">
        <v>5</v>
      </c>
      <c r="G15" s="7">
        <v>5</v>
      </c>
      <c r="H15" s="7">
        <v>5</v>
      </c>
      <c r="I15" s="7">
        <v>5</v>
      </c>
      <c r="J15" s="16">
        <f>(AVERAGE(C15:I15))*6/5</f>
        <v>5.8285714285714274</v>
      </c>
      <c r="K15" s="17">
        <v>2</v>
      </c>
      <c r="L15" s="8">
        <v>0</v>
      </c>
      <c r="M15" s="7">
        <v>0</v>
      </c>
      <c r="N15" s="8">
        <v>0</v>
      </c>
      <c r="O15" s="7">
        <v>0</v>
      </c>
      <c r="P15" s="8">
        <v>0</v>
      </c>
      <c r="Q15" s="7">
        <v>0</v>
      </c>
      <c r="R15" s="11">
        <v>0</v>
      </c>
      <c r="S15" s="53">
        <v>0</v>
      </c>
      <c r="T15" s="54">
        <v>0</v>
      </c>
      <c r="U15" s="53">
        <v>0</v>
      </c>
      <c r="V15" s="54">
        <v>0</v>
      </c>
      <c r="W15" s="58">
        <f t="shared" si="1"/>
        <v>10</v>
      </c>
      <c r="X15" s="30">
        <f t="shared" si="2"/>
        <v>17.828571428571429</v>
      </c>
      <c r="Y15" s="31" t="str">
        <f t="shared" ref="Y15:Y16" si="5">+IF(X15&lt;5,"MAU",IF(X15&lt;10,"MEDIOCRE",IF(X15&lt;14,"SUFICIENTE",IF(X15&lt;18,"BOM",IF(X15&lt;=20,"MUITO BOM")))))</f>
        <v>BOM</v>
      </c>
      <c r="Z15" s="1" t="s">
        <v>118</v>
      </c>
    </row>
    <row r="16" spans="1:26" ht="24.95" customHeight="1" x14ac:dyDescent="0.3">
      <c r="A16" s="77">
        <v>495</v>
      </c>
      <c r="B16" s="82" t="s">
        <v>113</v>
      </c>
      <c r="C16" s="41">
        <v>3</v>
      </c>
      <c r="D16" s="7">
        <v>3</v>
      </c>
      <c r="E16" s="7">
        <v>3</v>
      </c>
      <c r="F16" s="7">
        <v>4</v>
      </c>
      <c r="G16" s="7">
        <v>3</v>
      </c>
      <c r="H16" s="7">
        <v>3</v>
      </c>
      <c r="I16" s="7">
        <v>4</v>
      </c>
      <c r="J16" s="15">
        <f>(AVERAGE(C16:I16))*6/5</f>
        <v>3.9428571428571431</v>
      </c>
      <c r="K16" s="17">
        <v>0</v>
      </c>
      <c r="L16" s="8">
        <v>0</v>
      </c>
      <c r="M16" s="7">
        <v>0</v>
      </c>
      <c r="N16" s="8">
        <v>0</v>
      </c>
      <c r="O16" s="7">
        <v>0</v>
      </c>
      <c r="P16" s="8">
        <v>0</v>
      </c>
      <c r="Q16" s="7">
        <v>0</v>
      </c>
      <c r="R16" s="11">
        <v>0</v>
      </c>
      <c r="S16" s="53">
        <v>0</v>
      </c>
      <c r="T16" s="54">
        <v>0</v>
      </c>
      <c r="U16" s="53">
        <v>0</v>
      </c>
      <c r="V16" s="54">
        <v>0</v>
      </c>
      <c r="W16" s="58">
        <f>IF(10+(L16*$L$4)+(M16*$M$4)+(N16*$N$4)+(O16*$O$4)+(P16*$P$4)+(Q16*$Q$4)+(R16*$R$4)+(IF(T16=1,S16*-5,IF(T16=2,S16*(-5-1),IF(T16=3,S16*(-5-1-1),IF(T16&gt;=4,S16*(-5-1-1-(T16-3)*2),0)))))+(IF(V16=1,U16*-5,IF(V16=2,U16*(-5-1),IF(V16=3,U16*(-5-1-1),IF(V16&gt;=4,U16*(-5-1-1-(V16-3)*2),0)))))&gt;12,12,10+(L16*$L$4)+(M16*$M$4)+(N16*$N$4)+(O16*$O$4)+(P16*$P$4)+(Q16*$Q$4)+(R16*$R$4)+(IF(T16=1,S16*-5,IF(T16=2,S16*(-5-1),IF(T16=3,S16*(-5-1-1),IF(T16&gt;=4,S16*(-5-1-1-(T16-3)*2),0)))))+(IF(V16=1,U16*-5,IF(V16=2,U16*(-5-1),IF(V16=3,U16*(-5-1-1),IF(V16&gt;=4,U16*(-5-1-1-(V16-3)*2),0))))))</f>
        <v>10</v>
      </c>
      <c r="X16" s="30">
        <f>J16+K16+W16</f>
        <v>13.942857142857143</v>
      </c>
      <c r="Y16" s="31" t="str">
        <f t="shared" si="5"/>
        <v>SUFICIENTE</v>
      </c>
      <c r="Z16" s="1" t="s">
        <v>120</v>
      </c>
    </row>
    <row r="17" spans="1:26" ht="24.6" customHeight="1" x14ac:dyDescent="0.3">
      <c r="A17" s="79">
        <v>514</v>
      </c>
      <c r="B17" s="80" t="s">
        <v>114</v>
      </c>
      <c r="C17" s="41">
        <v>4</v>
      </c>
      <c r="D17" s="7">
        <v>5</v>
      </c>
      <c r="E17" s="7">
        <v>5</v>
      </c>
      <c r="F17" s="7">
        <v>5</v>
      </c>
      <c r="G17" s="7">
        <v>4</v>
      </c>
      <c r="H17" s="7">
        <v>5</v>
      </c>
      <c r="I17" s="7">
        <v>4</v>
      </c>
      <c r="J17" s="16">
        <f t="shared" ref="J17:J25" si="6">(AVERAGE(C17:I17))*6/5</f>
        <v>5.4857142857142858</v>
      </c>
      <c r="K17" s="17">
        <v>2</v>
      </c>
      <c r="L17" s="8">
        <v>0</v>
      </c>
      <c r="M17" s="7">
        <v>0</v>
      </c>
      <c r="N17" s="8">
        <v>0</v>
      </c>
      <c r="O17" s="7">
        <v>0</v>
      </c>
      <c r="P17" s="8">
        <v>0</v>
      </c>
      <c r="Q17" s="7">
        <v>0</v>
      </c>
      <c r="R17" s="11">
        <v>0</v>
      </c>
      <c r="S17" s="53">
        <v>0</v>
      </c>
      <c r="T17" s="54">
        <v>0</v>
      </c>
      <c r="U17" s="53">
        <v>0</v>
      </c>
      <c r="V17" s="54">
        <v>0</v>
      </c>
      <c r="W17" s="58">
        <f t="shared" si="1"/>
        <v>10</v>
      </c>
      <c r="X17" s="30">
        <f t="shared" si="2"/>
        <v>17.485714285714288</v>
      </c>
      <c r="Y17" s="31" t="str">
        <f t="shared" ref="Y17:Y19" si="7">+IF(X17&lt;5,"MAU",IF(X17&lt;10,"MEDIOCRE",IF(X17&lt;14,"SUFICIENTE",IF(X17&lt;18,"BOM",IF(X17&lt;=20,"MUITO BOM")))))</f>
        <v>BOM</v>
      </c>
      <c r="Z17" s="1" t="s">
        <v>118</v>
      </c>
    </row>
    <row r="18" spans="1:26" ht="24.95" customHeight="1" x14ac:dyDescent="0.3">
      <c r="A18" s="77">
        <v>536</v>
      </c>
      <c r="B18" s="82" t="s">
        <v>117</v>
      </c>
      <c r="C18" s="41">
        <v>3</v>
      </c>
      <c r="D18" s="7">
        <v>3</v>
      </c>
      <c r="E18" s="7">
        <v>3</v>
      </c>
      <c r="F18" s="7">
        <v>4</v>
      </c>
      <c r="G18" s="7">
        <v>4</v>
      </c>
      <c r="H18" s="7">
        <v>3</v>
      </c>
      <c r="I18" s="7">
        <v>3</v>
      </c>
      <c r="J18" s="15">
        <f t="shared" si="6"/>
        <v>3.9428571428571431</v>
      </c>
      <c r="K18" s="17">
        <v>0</v>
      </c>
      <c r="L18" s="8">
        <v>0</v>
      </c>
      <c r="M18" s="7">
        <v>0</v>
      </c>
      <c r="N18" s="8">
        <v>0</v>
      </c>
      <c r="O18" s="7">
        <v>0</v>
      </c>
      <c r="P18" s="8">
        <v>0</v>
      </c>
      <c r="Q18" s="7">
        <v>0</v>
      </c>
      <c r="R18" s="11">
        <v>0</v>
      </c>
      <c r="S18" s="53">
        <v>0</v>
      </c>
      <c r="T18" s="54">
        <v>0</v>
      </c>
      <c r="U18" s="53">
        <v>0</v>
      </c>
      <c r="V18" s="54">
        <v>0</v>
      </c>
      <c r="W18" s="58">
        <f t="shared" si="1"/>
        <v>10</v>
      </c>
      <c r="X18" s="30">
        <f t="shared" si="2"/>
        <v>13.942857142857143</v>
      </c>
      <c r="Y18" s="31" t="str">
        <f t="shared" si="7"/>
        <v>SUFICIENTE</v>
      </c>
      <c r="Z18" s="1" t="s">
        <v>120</v>
      </c>
    </row>
    <row r="19" spans="1:26" ht="24.95" customHeight="1" x14ac:dyDescent="0.3">
      <c r="A19" s="79">
        <v>740</v>
      </c>
      <c r="B19" s="80" t="s">
        <v>115</v>
      </c>
      <c r="C19" s="41">
        <v>4</v>
      </c>
      <c r="D19" s="7">
        <v>3</v>
      </c>
      <c r="E19" s="7">
        <v>4</v>
      </c>
      <c r="F19" s="7">
        <v>4</v>
      </c>
      <c r="G19" s="7">
        <v>4</v>
      </c>
      <c r="H19" s="7">
        <v>3</v>
      </c>
      <c r="I19" s="7">
        <v>4</v>
      </c>
      <c r="J19" s="16">
        <f t="shared" si="6"/>
        <v>4.4571428571428573</v>
      </c>
      <c r="K19" s="17">
        <v>2</v>
      </c>
      <c r="L19" s="8">
        <v>0</v>
      </c>
      <c r="M19" s="7">
        <v>0</v>
      </c>
      <c r="N19" s="8">
        <v>0</v>
      </c>
      <c r="O19" s="7">
        <v>0</v>
      </c>
      <c r="P19" s="8">
        <v>0</v>
      </c>
      <c r="Q19" s="7">
        <v>0</v>
      </c>
      <c r="R19" s="11">
        <v>0</v>
      </c>
      <c r="S19" s="53">
        <v>0</v>
      </c>
      <c r="T19" s="54">
        <v>0</v>
      </c>
      <c r="U19" s="53">
        <v>0</v>
      </c>
      <c r="V19" s="54">
        <v>0</v>
      </c>
      <c r="W19" s="58">
        <f t="shared" si="1"/>
        <v>10</v>
      </c>
      <c r="X19" s="30">
        <f t="shared" si="2"/>
        <v>16.457142857142856</v>
      </c>
      <c r="Y19" s="31" t="str">
        <f t="shared" si="7"/>
        <v>BOM</v>
      </c>
      <c r="Z19" s="1" t="s">
        <v>118</v>
      </c>
    </row>
    <row r="20" spans="1:26" ht="24.95" customHeight="1" thickBot="1" x14ac:dyDescent="0.35">
      <c r="A20" s="77">
        <v>757</v>
      </c>
      <c r="B20" s="78" t="s">
        <v>116</v>
      </c>
      <c r="C20" s="41">
        <v>5</v>
      </c>
      <c r="D20" s="7">
        <v>5</v>
      </c>
      <c r="E20" s="7">
        <v>4</v>
      </c>
      <c r="F20" s="7">
        <v>5</v>
      </c>
      <c r="G20" s="7">
        <v>5</v>
      </c>
      <c r="H20" s="7">
        <v>5</v>
      </c>
      <c r="I20" s="7">
        <v>5</v>
      </c>
      <c r="J20" s="15">
        <f t="shared" si="6"/>
        <v>5.8285714285714274</v>
      </c>
      <c r="K20" s="17">
        <v>2</v>
      </c>
      <c r="L20" s="8">
        <v>0</v>
      </c>
      <c r="M20" s="7">
        <v>0</v>
      </c>
      <c r="N20" s="8">
        <v>0</v>
      </c>
      <c r="O20" s="7">
        <v>0</v>
      </c>
      <c r="P20" s="8">
        <v>0</v>
      </c>
      <c r="Q20" s="7">
        <v>0</v>
      </c>
      <c r="R20" s="11">
        <v>0</v>
      </c>
      <c r="S20" s="53">
        <v>0</v>
      </c>
      <c r="T20" s="54">
        <v>0</v>
      </c>
      <c r="U20" s="53">
        <v>0</v>
      </c>
      <c r="V20" s="54">
        <v>0</v>
      </c>
      <c r="W20" s="58">
        <f>IF(10+(L20*$L$4)+(M20*$M$4)+(N20*$N$4)+(O20*$O$4)+(P20*$P$4)+(Q20*$Q$4)+(R20*$R$4)+(IF(T20=1,S20*-5,IF(T20=2,S20*(-5-1),IF(T20=3,S20*(-5-1-1),IF(T20&gt;=4,S20*(-5-1-1-(T20-3)*2),0)))))+(IF(V20=1,U20*-5,IF(V20=2,U20*(-5-1),IF(V20=3,U20*(-5-1-1),IF(V20&gt;=4,U20*(-5-1-1-(V20-3)*2),0)))))&gt;12,12,10+(L20*$L$4)+(M20*$M$4)+(N20*$N$4)+(O20*$O$4)+(P20*$P$4)+(Q20*$Q$4)+(R20*$R$4)+(IF(T20=1,S20*-5,IF(T20=2,S20*(-5-1),IF(T20=3,S20*(-5-1-1),IF(T20&gt;=4,S20*(-5-1-1-(T20-3)*2),0)))))+(IF(V20=1,U20*-5,IF(V20=2,U20*(-5-1),IF(V20=3,U20*(-5-1-1),IF(V20&gt;=4,U20*(-5-1-1-(V20-3)*2),0))))))</f>
        <v>10</v>
      </c>
      <c r="X20" s="30">
        <f t="shared" si="2"/>
        <v>17.828571428571429</v>
      </c>
      <c r="Y20" s="31" t="str">
        <f>+IF(X20&lt;5,"MAU",IF(X20&lt;10,"MEDIOCRE",IF(X20&lt;14,"SUFICIENTE",IF(X20&lt;18,"BOM",IF(X20&lt;=20,"MUITO BOM")))))</f>
        <v>BOM</v>
      </c>
      <c r="Z20" s="1" t="s">
        <v>118</v>
      </c>
    </row>
    <row r="21" spans="1:26" ht="24.95" hidden="1" customHeight="1" x14ac:dyDescent="0.3">
      <c r="A21" s="79"/>
      <c r="B21" s="80"/>
      <c r="C21" s="41"/>
      <c r="D21" s="7"/>
      <c r="E21" s="7"/>
      <c r="F21" s="7"/>
      <c r="G21" s="7"/>
      <c r="H21" s="7"/>
      <c r="I21" s="7"/>
      <c r="J21" s="16" t="e">
        <f t="shared" si="6"/>
        <v>#DIV/0!</v>
      </c>
      <c r="K21" s="17">
        <v>2</v>
      </c>
      <c r="L21" s="8"/>
      <c r="M21" s="7"/>
      <c r="N21" s="8"/>
      <c r="O21" s="7"/>
      <c r="P21" s="8"/>
      <c r="Q21" s="7"/>
      <c r="R21" s="11"/>
      <c r="S21" s="53"/>
      <c r="T21" s="54"/>
      <c r="U21" s="53"/>
      <c r="V21" s="54"/>
      <c r="W21" s="58">
        <f t="shared" si="1"/>
        <v>10</v>
      </c>
      <c r="X21" s="30" t="e">
        <f t="shared" si="2"/>
        <v>#DIV/0!</v>
      </c>
      <c r="Y21" s="31" t="e">
        <f t="shared" ref="Y21:Y25" si="8">+IF(X21&lt;5,"MAU",IF(X21&lt;10,"MEDIOCRE",IF(X21&lt;14,"SUFICIENTE",IF(X21&lt;18,"BOM",IF(X21&lt;=20,"MUITO BOM")))))</f>
        <v>#DIV/0!</v>
      </c>
    </row>
    <row r="22" spans="1:26" ht="24.95" hidden="1" customHeight="1" x14ac:dyDescent="0.3">
      <c r="A22" s="77"/>
      <c r="B22" s="78"/>
      <c r="C22" s="41"/>
      <c r="D22" s="7"/>
      <c r="E22" s="7"/>
      <c r="F22" s="7"/>
      <c r="G22" s="7"/>
      <c r="H22" s="7"/>
      <c r="I22" s="7"/>
      <c r="J22" s="18" t="e">
        <f t="shared" si="6"/>
        <v>#DIV/0!</v>
      </c>
      <c r="K22" s="17">
        <v>2</v>
      </c>
      <c r="L22" s="19"/>
      <c r="M22" s="7"/>
      <c r="N22" s="7"/>
      <c r="O22" s="7"/>
      <c r="P22" s="7"/>
      <c r="Q22" s="7"/>
      <c r="R22" s="11"/>
      <c r="S22" s="53"/>
      <c r="T22" s="54"/>
      <c r="U22" s="53"/>
      <c r="V22" s="54"/>
      <c r="W22" s="58">
        <f t="shared" si="1"/>
        <v>10</v>
      </c>
      <c r="X22" s="30" t="e">
        <f t="shared" si="2"/>
        <v>#DIV/0!</v>
      </c>
      <c r="Y22" s="31" t="e">
        <f t="shared" si="8"/>
        <v>#DIV/0!</v>
      </c>
    </row>
    <row r="23" spans="1:26" ht="24.95" hidden="1" customHeight="1" x14ac:dyDescent="0.3">
      <c r="A23" s="79"/>
      <c r="B23" s="80"/>
      <c r="C23" s="41"/>
      <c r="D23" s="7"/>
      <c r="E23" s="7"/>
      <c r="F23" s="7"/>
      <c r="G23" s="7"/>
      <c r="H23" s="7"/>
      <c r="I23" s="7"/>
      <c r="J23" s="18" t="e">
        <f t="shared" si="6"/>
        <v>#DIV/0!</v>
      </c>
      <c r="K23" s="17">
        <v>2</v>
      </c>
      <c r="L23" s="19"/>
      <c r="M23" s="7"/>
      <c r="N23" s="7"/>
      <c r="O23" s="7"/>
      <c r="P23" s="7"/>
      <c r="Q23" s="7"/>
      <c r="R23" s="11"/>
      <c r="S23" s="53"/>
      <c r="T23" s="54"/>
      <c r="U23" s="53"/>
      <c r="V23" s="54"/>
      <c r="W23" s="58">
        <f t="shared" si="1"/>
        <v>10</v>
      </c>
      <c r="X23" s="30" t="e">
        <f t="shared" si="2"/>
        <v>#DIV/0!</v>
      </c>
      <c r="Y23" s="31" t="e">
        <f t="shared" si="8"/>
        <v>#DIV/0!</v>
      </c>
    </row>
    <row r="24" spans="1:26" ht="24.95" hidden="1" customHeight="1" x14ac:dyDescent="0.3">
      <c r="A24" s="77"/>
      <c r="B24" s="78"/>
      <c r="C24" s="41"/>
      <c r="D24" s="7"/>
      <c r="E24" s="7"/>
      <c r="F24" s="7"/>
      <c r="G24" s="7"/>
      <c r="H24" s="7"/>
      <c r="I24" s="7"/>
      <c r="J24" s="18" t="e">
        <f t="shared" si="6"/>
        <v>#DIV/0!</v>
      </c>
      <c r="K24" s="17">
        <v>2</v>
      </c>
      <c r="L24" s="19"/>
      <c r="M24" s="7"/>
      <c r="N24" s="7"/>
      <c r="O24" s="7"/>
      <c r="P24" s="7"/>
      <c r="Q24" s="7"/>
      <c r="R24" s="11"/>
      <c r="S24" s="53"/>
      <c r="T24" s="54"/>
      <c r="U24" s="53"/>
      <c r="V24" s="54"/>
      <c r="W24" s="58">
        <f t="shared" si="1"/>
        <v>10</v>
      </c>
      <c r="X24" s="30" t="e">
        <f t="shared" si="2"/>
        <v>#DIV/0!</v>
      </c>
      <c r="Y24" s="31" t="e">
        <f t="shared" si="8"/>
        <v>#DIV/0!</v>
      </c>
    </row>
    <row r="25" spans="1:26" ht="24.95" hidden="1" customHeight="1" thickBot="1" x14ac:dyDescent="0.35">
      <c r="A25" s="68"/>
      <c r="B25" s="69"/>
      <c r="C25" s="21"/>
      <c r="D25" s="22"/>
      <c r="E25" s="22"/>
      <c r="F25" s="22"/>
      <c r="G25" s="22"/>
      <c r="H25" s="22"/>
      <c r="I25" s="22"/>
      <c r="J25" s="43" t="e">
        <f t="shared" si="6"/>
        <v>#DIV/0!</v>
      </c>
      <c r="K25" s="17">
        <v>2</v>
      </c>
      <c r="L25" s="21"/>
      <c r="M25" s="22"/>
      <c r="N25" s="22"/>
      <c r="O25" s="22"/>
      <c r="P25" s="22"/>
      <c r="Q25" s="22"/>
      <c r="R25" s="45"/>
      <c r="S25" s="55"/>
      <c r="T25" s="56"/>
      <c r="U25" s="55"/>
      <c r="V25" s="56"/>
      <c r="W25" s="59">
        <f t="shared" si="1"/>
        <v>10</v>
      </c>
      <c r="X25" s="32" t="e">
        <f t="shared" si="2"/>
        <v>#DIV/0!</v>
      </c>
      <c r="Y25" s="31" t="e">
        <f t="shared" si="8"/>
        <v>#DIV/0!</v>
      </c>
    </row>
    <row r="26" spans="1:26" ht="16.5" thickTop="1" x14ac:dyDescent="0.25">
      <c r="A26" s="66"/>
      <c r="B26" s="67"/>
      <c r="Y26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4" priority="9" operator="greaterThan">
      <formula>6</formula>
    </cfRule>
  </conditionalFormatting>
  <conditionalFormatting sqref="W5:W25">
    <cfRule type="cellIs" dxfId="3" priority="8" operator="greaterThan">
      <formula>12</formula>
    </cfRule>
  </conditionalFormatting>
  <conditionalFormatting sqref="J20:J25">
    <cfRule type="cellIs" dxfId="2" priority="5" operator="greaterThan">
      <formula>6</formula>
    </cfRule>
  </conditionalFormatting>
  <conditionalFormatting sqref="J17:J19">
    <cfRule type="cellIs" dxfId="1" priority="4" operator="greaterThan">
      <formula>6</formula>
    </cfRule>
  </conditionalFormatting>
  <conditionalFormatting sqref="C5:I25">
    <cfRule type="colorScale" priority="3">
      <colorScale>
        <cfvo type="num" val="1"/>
        <cfvo type="num" val="5"/>
        <color rgb="FFFF0000"/>
        <color rgb="FF92D050"/>
      </colorScale>
    </cfRule>
  </conditionalFormatting>
  <conditionalFormatting sqref="J5:J16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7C8CC78C-3C7B-4C18-BA6E-36456607ACB3}">
      <formula1>0</formula1>
      <formula2>2</formula2>
    </dataValidation>
    <dataValidation type="whole" allowBlank="1" showInputMessage="1" showErrorMessage="1" promptTitle="Validação" prompt="Valores devem ser 1, 2, 3, 4 ou 5" sqref="C4:I4" xr:uid="{77F76ACA-BFDD-426A-A5EE-646C37B7B50D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6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87836af5ad653f27d56ee34a2653ba9b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7d6b5898a967043779d326eb9e6eedb6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Props1.xml><?xml version="1.0" encoding="utf-8"?>
<ds:datastoreItem xmlns:ds="http://schemas.openxmlformats.org/officeDocument/2006/customXml" ds:itemID="{E0367103-AF4D-4156-96BA-F4F90E88C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Avaliação 5A</vt:lpstr>
      <vt:lpstr>Avaliação 5B</vt:lpstr>
      <vt:lpstr>Avaliação 5C</vt:lpstr>
      <vt:lpstr>Avaliação 5D</vt:lpstr>
      <vt:lpstr>Avaliação 6A</vt:lpstr>
      <vt:lpstr>Avaliação 6B</vt:lpstr>
      <vt:lpstr>Avaliação 6C</vt:lpstr>
      <vt:lpstr>Avaliação 6D</vt:lpstr>
      <vt:lpstr>'Avaliação 5A'!Print_Area</vt:lpstr>
      <vt:lpstr>'Avaliação 5B'!Print_Area</vt:lpstr>
      <vt:lpstr>'Avaliação 5C'!Print_Area</vt:lpstr>
      <vt:lpstr>'Avaliação 5D'!Print_Area</vt:lpstr>
      <vt:lpstr>'Avaliação 6A'!Print_Area</vt:lpstr>
      <vt:lpstr>'Avaliação 6B'!Print_Area</vt:lpstr>
      <vt:lpstr>'Avaliação 6C'!Print_Area</vt:lpstr>
      <vt:lpstr>'Avaliação 6D'!Print_Area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Jose Garcia</cp:lastModifiedBy>
  <cp:revision/>
  <dcterms:created xsi:type="dcterms:W3CDTF">2018-06-08T10:49:39Z</dcterms:created>
  <dcterms:modified xsi:type="dcterms:W3CDTF">2025-03-19T08:20:54Z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